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defaultThemeVersion="124226"/>
  <mc:AlternateContent xmlns:mc="http://schemas.openxmlformats.org/markup-compatibility/2006">
    <mc:Choice Requires="x15">
      <x15ac:absPath xmlns:x15ac="http://schemas.microsoft.com/office/spreadsheetml/2010/11/ac" url="S:\fac-sustainability\REPORTING\STARS\Academics\AC1 Academic Courses\2018 AC1 submission\"/>
    </mc:Choice>
  </mc:AlternateContent>
  <xr:revisionPtr revIDLastSave="987" documentId="11_90172D0B59BCFAC6133E8C2F980EE62E2F6E47EB" xr6:coauthVersionLast="43" xr6:coauthVersionMax="43" xr10:uidLastSave="{7FCFE0E3-41E5-4ADB-84CD-06DF3E295F6B}"/>
  <bookViews>
    <workbookView xWindow="0" yWindow="0" windowWidth="20700" windowHeight="7230" firstSheet="1" activeTab="1" xr2:uid="{00000000-000D-0000-FFFF-FFFF00000000}"/>
  </bookViews>
  <sheets>
    <sheet name="STARS course list" sheetId="6" r:id="rId1"/>
    <sheet name="2018-2019 Courses" sheetId="7" r:id="rId2"/>
    <sheet name="2017 courses" sheetId="4" r:id="rId3"/>
    <sheet name="Possible course additions" sheetId="5" r:id="rId4"/>
    <sheet name="2017 Undergraduate Courses" sheetId="2" r:id="rId5"/>
    <sheet name="2017 Graduate Courses" sheetId="3" r:id="rId6"/>
  </sheets>
  <definedNames>
    <definedName name="_xlnm.Print_Titles" localSheetId="5">'2017 Graduate Courses'!$1:$2</definedName>
    <definedName name="_xlnm.Print_Titles" localSheetId="4">'2017 Undergraduate Courses'!$1:$2</definedName>
  </definedName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4" l="1"/>
  <c r="G126" i="6"/>
  <c r="E126" i="6"/>
  <c r="D125" i="6"/>
  <c r="D124" i="6"/>
  <c r="D123" i="6"/>
  <c r="D122" i="6"/>
  <c r="D121" i="6"/>
  <c r="D120" i="6"/>
  <c r="D119" i="6"/>
  <c r="D118" i="6"/>
  <c r="D117" i="6"/>
  <c r="D116" i="6"/>
  <c r="D115" i="6"/>
  <c r="D114" i="6"/>
  <c r="D113" i="6"/>
  <c r="D112" i="6"/>
  <c r="D110" i="6"/>
  <c r="D109" i="6"/>
  <c r="D108" i="6"/>
  <c r="D107" i="6"/>
  <c r="D106" i="6"/>
  <c r="D105" i="6"/>
  <c r="E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G101"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9" i="6"/>
  <c r="D8" i="6"/>
  <c r="D7" i="6"/>
  <c r="D6" i="6"/>
  <c r="D5" i="6"/>
  <c r="D4" i="6"/>
  <c r="D3" i="6"/>
  <c r="D126" i="6"/>
  <c r="D101" i="6"/>
  <c r="G163" i="4"/>
  <c r="E130" i="4"/>
  <c r="E163" i="4"/>
  <c r="D134" i="4"/>
  <c r="D135" i="4"/>
  <c r="D136" i="4"/>
  <c r="D137" i="4"/>
  <c r="D138" i="4"/>
  <c r="D139" i="4"/>
  <c r="D140" i="4"/>
  <c r="D141" i="4"/>
  <c r="D142" i="4"/>
  <c r="D144" i="4"/>
  <c r="D145" i="4"/>
  <c r="D146" i="4"/>
  <c r="D147" i="4"/>
  <c r="D148" i="4"/>
  <c r="D149" i="4"/>
  <c r="D150" i="4"/>
  <c r="D151" i="4"/>
  <c r="D152" i="4"/>
  <c r="D153" i="4"/>
  <c r="D154" i="4"/>
  <c r="D155" i="4"/>
  <c r="D156" i="4"/>
  <c r="D157" i="4"/>
  <c r="D158" i="4"/>
  <c r="D159" i="4"/>
  <c r="D160" i="4"/>
  <c r="D161" i="4"/>
  <c r="D162" i="4"/>
  <c r="D163" i="4"/>
  <c r="D4" i="4"/>
  <c r="D5" i="4"/>
  <c r="D6" i="4"/>
  <c r="D7" i="4"/>
  <c r="D8" i="4"/>
  <c r="D9" i="4"/>
  <c r="D10" i="4"/>
  <c r="D11" i="4"/>
  <c r="D12" i="4"/>
  <c r="D13"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G55" i="4"/>
  <c r="G27" i="4"/>
  <c r="G130" i="4"/>
  <c r="E31" i="3"/>
  <c r="D3" i="3"/>
  <c r="D5" i="3"/>
  <c r="D9" i="3"/>
  <c r="D10" i="3"/>
  <c r="D11" i="3"/>
  <c r="D13" i="3"/>
  <c r="D14" i="3"/>
  <c r="D19" i="3"/>
  <c r="D20" i="3"/>
  <c r="D22" i="3"/>
  <c r="D25" i="3"/>
  <c r="D27" i="3"/>
  <c r="D30" i="3"/>
  <c r="D4" i="3"/>
  <c r="D6" i="3"/>
  <c r="D7" i="3"/>
  <c r="D8" i="3"/>
  <c r="D12" i="3"/>
  <c r="D15" i="3"/>
  <c r="D16" i="3"/>
  <c r="D17" i="3"/>
  <c r="D18" i="3"/>
  <c r="D21" i="3"/>
  <c r="D23" i="3"/>
  <c r="D24" i="3"/>
  <c r="D26" i="3"/>
  <c r="D28" i="3"/>
  <c r="D29" i="3"/>
  <c r="D31" i="3"/>
  <c r="E129"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G3" i="2"/>
  <c r="H3" i="2"/>
  <c r="H4" i="2"/>
  <c r="G5" i="2"/>
  <c r="H5" i="2"/>
  <c r="H6" i="2"/>
  <c r="H7" i="2"/>
  <c r="H8" i="2"/>
  <c r="H9" i="2"/>
  <c r="H10" i="2"/>
  <c r="H11" i="2"/>
  <c r="H12" i="2"/>
  <c r="H13" i="2"/>
  <c r="H14" i="2"/>
  <c r="H15" i="2"/>
  <c r="H16" i="2"/>
  <c r="H17" i="2"/>
  <c r="H18" i="2"/>
  <c r="H19" i="2"/>
  <c r="H20" i="2"/>
  <c r="H21" i="2"/>
  <c r="H22" i="2"/>
  <c r="H23" i="2"/>
  <c r="H24" i="2"/>
  <c r="G25" i="2"/>
  <c r="H25" i="2"/>
  <c r="H26" i="2"/>
  <c r="H27" i="2"/>
  <c r="H28" i="2"/>
  <c r="H29" i="2"/>
  <c r="H30" i="2"/>
  <c r="H31" i="2"/>
  <c r="H32" i="2"/>
  <c r="H33" i="2"/>
  <c r="H34" i="2"/>
  <c r="H35" i="2"/>
  <c r="H36" i="2"/>
  <c r="H37" i="2"/>
  <c r="H38" i="2"/>
  <c r="H39" i="2"/>
  <c r="H40" i="2"/>
  <c r="H41" i="2"/>
  <c r="H42" i="2"/>
  <c r="H43" i="2"/>
  <c r="G44" i="2"/>
  <c r="H44" i="2"/>
  <c r="H45" i="2"/>
  <c r="H46" i="2"/>
  <c r="H47" i="2"/>
  <c r="H48" i="2"/>
  <c r="H49" i="2"/>
  <c r="H50" i="2"/>
  <c r="H51" i="2"/>
  <c r="H52" i="2"/>
  <c r="G53"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G54" i="2"/>
  <c r="G28" i="2"/>
  <c r="G26" i="2"/>
  <c r="G17" i="2"/>
  <c r="H129" i="2"/>
</calcChain>
</file>

<file path=xl/sharedStrings.xml><?xml version="1.0" encoding="utf-8"?>
<sst xmlns="http://schemas.openxmlformats.org/spreadsheetml/2006/main" count="2050" uniqueCount="433">
  <si>
    <t>Undergraduate Courses</t>
  </si>
  <si>
    <t>Academic Department</t>
  </si>
  <si>
    <t>Course Name/Number</t>
  </si>
  <si>
    <t>Description</t>
  </si>
  <si>
    <t>Courses that Include Sust.</t>
  </si>
  <si>
    <t>Sustainability Courses</t>
  </si>
  <si>
    <t>Most Recent Term Offered</t>
  </si>
  <si>
    <t># of students enrolled</t>
  </si>
  <si>
    <t>Requirements</t>
  </si>
  <si>
    <t>Accountancy</t>
  </si>
  <si>
    <t>ACCT 4600:  Multiple-Entity Accounting and Tax Planning</t>
  </si>
  <si>
    <t>Acct 4600 Multiple-Entity Accounting and Tax Planning focuses on business combinations and consolidations. It will include financial accounting and reporting, foreign currency transactions and translation, and tax implications of business combinations. As the capstone course for the accounting major, we will include discussions of the accountant¿s role in society. In particular, the accountant¿s role in ethical conduct, civility, leadership and sustainability will be an integral part of this course. The course is designed to motivate students for the accounting profession, promote technical competency, develop life-long research skills, advance critical thinking, and foster the development of communication skills. The primary references for this class are the Accounting Standards Codification and handouts posted on the class forum</t>
  </si>
  <si>
    <t>Spring 2018</t>
  </si>
  <si>
    <t>required for BBA in Accounting</t>
  </si>
  <si>
    <t>African American Studies</t>
  </si>
  <si>
    <t>AAS 2540: History of Injustice in the US</t>
  </si>
  <si>
    <t>Designed to give a socio-legal-historical perspective respecting the patterns of injustice in various areas of African American life. American Blacks are, of course, not the only victims of racism/injustice, but in the past they have been - by far - the largest and the most active of the country's minorities and thus the appropriate focus for review of the law and injustice.</t>
  </si>
  <si>
    <t xml:space="preserve">Sociology and Anthropology </t>
  </si>
  <si>
    <t>ANTH 1010: Introduction to Cultural Anthropology</t>
  </si>
  <si>
    <t>Students learn about the core concepts used in cultural anthropology and how anthropologists study human cultures and societies. Consideration is given to the relevance of anthropological theories, methods, and ethics in the context of contemporary culture change, taking into account processes of colonialism, globalization, and development. Students gain an appreciation of the broader goals of cultural anthropology to record cultural patterns and behaviors, represent a variety of voices and perceptions, explain cultural processes, and develop a fundamental understanding of human diversity.</t>
  </si>
  <si>
    <t>required for BA in Anthropology</t>
  </si>
  <si>
    <t>ANTH 2010: Intro to Biological Anthropology</t>
  </si>
  <si>
    <t>Evolutionary theory; primates; fossil record of human evolution; mechanics of evolution; human variation.</t>
  </si>
  <si>
    <t>ANTH 3450: Gender in Cross Cultural Perspective</t>
  </si>
  <si>
    <t>Considers the range of cultural diversity in defining gender roles; comparative approach toward understanding the behaviors and perceptions associated with gender.</t>
  </si>
  <si>
    <t>Fall 2017</t>
  </si>
  <si>
    <t>ANTH 4941: Seminar in Cultural Anthropology: Political Ecology</t>
  </si>
  <si>
    <t>Advanced course dealing with topics of current research interest in cultural anthropology. Topic varies according to individual course.</t>
  </si>
  <si>
    <t>School of Art and Design</t>
  </si>
  <si>
    <t>ART 2600: Environmental Design Studio I</t>
  </si>
  <si>
    <t>Course work includes conceptual and schematic investigation of the built environment with relation to digital and physical media in the design process. Emphasis placed on 3-dimensional and 4-dimensional explorations and visual representations. Project representation methods include hand and computer drafting. Students must have completed a successful portfolio review and maintain a computer workstation in the design studio.</t>
  </si>
  <si>
    <t>ART 2660:  Materials Textiles and Construction in Interior Architecture</t>
  </si>
  <si>
    <t>Investigation of material selection and application, construction systems, and building codes as related to interior architecture. investigation of interior finishes and materials, fire performance characteristics of materials, and material specifications. Field trips to actual construction sites when available.</t>
  </si>
  <si>
    <t>x</t>
  </si>
  <si>
    <t>ART 4630: Design Issues and Contemporary Practice</t>
  </si>
  <si>
    <t>Research methodologies and programming as related to interior architecture. Related topics include behavior-environment relationships, study of precedents in design typologies, and foundations in design appropriateness. Work in class directly relates to the development of project statement, program, research, and analysis for senior thesis project.</t>
  </si>
  <si>
    <t>ART 4900:  Art + Science</t>
  </si>
  <si>
    <t>Combines art and science in search of creative solutions to the real-world problems of sustainability</t>
  </si>
  <si>
    <t xml:space="preserve">Biological Sciences </t>
  </si>
  <si>
    <t>BIOS 1000: Animal Diversity</t>
  </si>
  <si>
    <t>For nonmajors. A broad survey of all of the major groups of animals. Aspects of the biology, reproduction, ecology, and evolution of the animal phyla.</t>
  </si>
  <si>
    <t>BIOS 2200: Conservation and Biodiversity</t>
  </si>
  <si>
    <t>For nonmajors. Introduces the student to the modern field of conservation biology and the role of genetics, ecology, life history, and biogeography in the preservation and maintenance of biodiversity. Case studies of endangered animal and plant species will be highlighted.</t>
  </si>
  <si>
    <t>BIOS 2750: Ecology in the 21st Century</t>
  </si>
  <si>
    <t>Introductory study of the natural environment and relations of organisms to one another and their surroundings. Individual, population, and community and global dynamics are considered in natural and human-influenced environments to improve ecological literacy about how the natural world works.</t>
  </si>
  <si>
    <t>BIOS 3750: Animal Ecology</t>
  </si>
  <si>
    <t>An exploration of empirical and theoretical aspects of how animals interact with their environment. This mechanism-oriented class will evaluate ecological processes at the individual, population, community, and ecosystem levels.</t>
  </si>
  <si>
    <t>BIOS 4290: Marine Biology</t>
  </si>
  <si>
    <t>Biological processes in marine and estuarine habitats, and adaptations for life at sea; emphasis on environmental variables affecting distribution, abundance, and dynamics of marine plants and animals. Includes optional four day field trip to marine environment.</t>
  </si>
  <si>
    <t>BIOS 4310: Aquatic Biology</t>
  </si>
  <si>
    <t>Physical, chemical, and biological processes in lakes and running waters. Emphasis on the collection and analysis of environmental and ecological data describing populations and communities. Lab includes field sampling of local habitats.</t>
  </si>
  <si>
    <t>BIOS 4360: Field Entomology</t>
  </si>
  <si>
    <t>Introduces students to insect taxonomy and field sampling methods. Emphasis on equipment and protocols for collecting/monitoring insects in their natural habitats, and laboratory procedures for identifying and preserving specimens. Students will become familiar with common insect families and the use of taxonomic keys to identify them. Grades based on field projects, laboratory practicals, and a final project (insect collection).</t>
  </si>
  <si>
    <t>BIOS 4770: Population Ecology</t>
  </si>
  <si>
    <t>Major theories and concepts in population and evolutionary ecology. Emphasis on mathematical models pertaining to growth and regulation of populations, population interactions, including predation and competition, distribution and abundance, and life history theory.</t>
  </si>
  <si>
    <t>BIOS 4810: Animal Conservation Biology</t>
  </si>
  <si>
    <t>The roles of population genetics, population and community ecology, biogeography, systematics, and paleobiology in the study of biodiversity, design of nature reserves, and the recovery of endangered species. Discussion of extinction as a process, the effects of human-induced habitat degradation on loss of species diversity, and the role of reserves in protection of species.</t>
  </si>
  <si>
    <t>Management</t>
  </si>
  <si>
    <t>BUSL 2000/2550 Law and Society</t>
  </si>
  <si>
    <t>Conceptual approach to origin, nature, structure, functions, and procedures of law, with study of ethics and introduction to constitutional, administrative, criminal, tort, contractual, international, and environmental law, as well as business organizations.</t>
  </si>
  <si>
    <t>College of Arts and Sciences</t>
  </si>
  <si>
    <t>CAS 1415  Introduction to Sustainability</t>
  </si>
  <si>
    <t>Multi-disciplinary course that introduces students to sustainability concepts, issues, and trends from the local to the global levels</t>
  </si>
  <si>
    <t>CAS 2300: Themes in Action</t>
  </si>
  <si>
    <t>Edible Athens offers students an on-line, self-directed introduction to the Athens food scene on and off campus. It asks students to think about teir individual food choices and to understand how what they choose to put on their plate is connected in many ways to the immediate Athens and university communities and to the wider world. Over the course of the semester, students choose to attend, and post on-line their reflections upon, seven food-related activities and events. Lectures, farmers markets visits, composting tours, food pantry service opportunities and 30 mile meal preparation (and consumption!) are examples of the menu of events from which students can choose. Edible Athens introduces students to the Food Studies Theme and is a fun and delicious way to get to know their local food scene. Students will also read Ben Hewitt's 2010 chronicle of Hardwick, VT, The Town that Food Saved. Please contact Dr. Theresa Moran with questions morant@ohio.edu. This section is offered online.</t>
  </si>
  <si>
    <t>Civil Engineering</t>
  </si>
  <si>
    <t>CE 3530: Basics of Environmental Engineering</t>
  </si>
  <si>
    <t>Engineering concepts, theory, design, and practice as applied to solution of problems of environmental technologies; waste management; drainage; and control of water, soil, and atmospheric pollution; social and environmental impact of these solutions.</t>
  </si>
  <si>
    <t>CE 4500 Water and Wastewater Treatment</t>
  </si>
  <si>
    <t>Sources and collection of public water supplies; principles of water treatment processes; quantities and collection of municipal wastewater; principles of wastewater treatment processes.</t>
  </si>
  <si>
    <t>CE 4530: Solid and Hazardous Waste Management</t>
  </si>
  <si>
    <t>Identification, classification, and study of methods of characterization, handling, treating, managing, and disposal of solid/hazardous wastes regulated under federal and state guidelines and legislation, site remediation, green chemistry.</t>
  </si>
  <si>
    <t>CE 4540:  Sustainable Construction</t>
  </si>
  <si>
    <t>Investigations into green building construction practices and sustainability including use of novel or recycled materials, energy management and efficiency, water use/re-use, and indoor air quality.</t>
  </si>
  <si>
    <t>CE 4911: Environmental Senior Design</t>
  </si>
  <si>
    <t>An advanced applied engineering course utilizing combinations of water/wastewater treatment and hydraulics/hydrology courses as applied to society's needs.</t>
  </si>
  <si>
    <t>Economics</t>
  </si>
  <si>
    <t>ECON 3120: Economics of Poverty</t>
  </si>
  <si>
    <t>Incidence, causes, measurement and analysis of poverty worldwide.</t>
  </si>
  <si>
    <t>ECON 3130 Economics of Environment</t>
  </si>
  <si>
    <t>Economic analysis of such environmental matters as air, water, and noise pollution, population growth, and land use. Emphasis placed on use of economic theory and empirical research in evaluating environmental policies.</t>
  </si>
  <si>
    <t>ECON 3220: Economics of Human Resources</t>
  </si>
  <si>
    <t>Investigation of the decisions individuals and families make regarding education, marriage, fertility, labor supply, and child care, as well as the effects of public policy on these decisions.</t>
  </si>
  <si>
    <t>ECON 3350: Economics of Energy</t>
  </si>
  <si>
    <t>Applies economic theory to analyzing public policy issues regarding energy production and use--including such topics as price controls, import dependency, conservation, supply outlook, and industry concentration.</t>
  </si>
  <si>
    <t>ECON 3710: Cost Benefit Analysis</t>
  </si>
  <si>
    <t>A systematic treatment of all the concepts underlying benefit cost analysis combined with hands on experience in using cost benefit analysis to evaluate actual public projects.</t>
  </si>
  <si>
    <t>Social and Public Health</t>
  </si>
  <si>
    <t>EH 2000: Introduction to Environmental Health</t>
  </si>
  <si>
    <t>Survey of technical and administrative procedures needed to control the environment, especially as they relate to health effects encountered in daily activities. Emphasis on general ecological environmental protection and environmental degradation, along with safety concepts, practices, and procedures.</t>
  </si>
  <si>
    <t>EH 3200: Health and the Built Environment</t>
  </si>
  <si>
    <t>Physiological and psychological aspects of the impact of the built environment on health. Emphasis on housing and building standards, neighborhood design, health disparities, and sustainability. Highlights health outcomes associated with institutional settings such as prisons, hospitals, and schools.</t>
  </si>
  <si>
    <t>EH 4000: Environmental Health and Safety Risk Communication</t>
  </si>
  <si>
    <t>Hands on application of principles in communicating environmental health and safety risks to the public. Students will work on current environmental health and safety issues to develop and implement risk communication plans.</t>
  </si>
  <si>
    <t>English Language and Literature</t>
  </si>
  <si>
    <t>ENG 3100J: Writing About Environmental Sustainability</t>
  </si>
  <si>
    <t>Our readings, film screenings, discussions (oral and online), research and composing will be focused on relations between people and the environment, primarily but not exclusively, in our regional environment. We will explore mountaintop removal coal mining in Appalachia, the natural history of the region’s forests, industrial food systems and “locavore” (agri)culture. Our approach will be “ecological” in the sense of attempting to understand our complex interrelationships with the natural and artificial systems we rely on and of which we are a part. We will take a similar approach to environmental rhetoric and use rhetorical analysis as the main means of mapping connections among informative, persuasive, and creative discourse on these topics.</t>
  </si>
  <si>
    <t>ENG 3850: Writing about Culture and Society</t>
  </si>
  <si>
    <t>Writing about cultural issues and artifacts and how they function rhetorically in our society. Different sections might focus on particular issues or artifacts; popular culture, sports, sexuality, etc. Engages students in formal writing, informal writing, writing to learn, critical reading, and critical thinking.</t>
  </si>
  <si>
    <t>Voinovich School of Leadership and Public Affairs</t>
  </si>
  <si>
    <t>ES 4250: Watershed Management</t>
  </si>
  <si>
    <t>Examine the major chemical and biological factors that affect watershed health and how to incorporate them into a watershed management plan in consultation with stakeholders. Discuss the importance of stakeholder engagement and identify key stakeholders and the key social, legal and economic issues that will affect management decisions.</t>
  </si>
  <si>
    <t>ES 4500: Environmental Studies Capstone</t>
  </si>
  <si>
    <t>This is an interdisciplinary seminar that incorporates problem-solving, critical thinking, and leadership skills in the context of a contemporary environmental issue. The course is team taught by faculty in several disciplines and will offer students perspectives from the sciences and humanities.</t>
  </si>
  <si>
    <t>ES 4832:  Sustainability Implementation Practicum</t>
  </si>
  <si>
    <t>This course involves students in a critical analysis of the Ohio University Sustainability Plan and community-based projects that support the Office of Sustainability's mission. Students are engaged in the exploration of contemporary environmental initiatives, leadership, professionalism and local issues. Implementation of effective projects and feasibility studies to advance institutional sustainability efforts provides students the opportunity to make meaningful changes within their campus and community. This course’s focus allows students the opportunity to better define sustainability and the role it plays in their lives, enhance skills that encourage sustainable behaviors and make positive contributions to their health, the natural environment and the local community.</t>
  </si>
  <si>
    <t>ES 4900: ES Special Topics</t>
  </si>
  <si>
    <t>Topics vary by instructor and include Ecohouse Students and Zero Waste</t>
  </si>
  <si>
    <t>ES 4910: Environmental Studies Leadership Experience</t>
  </si>
  <si>
    <t>Experiential learning for students pursuing leadership emphasis in the undergraduate Environmental Studies Certificate Program. Work with external organization(s) to solve environmental problems.</t>
  </si>
  <si>
    <t>Geography</t>
  </si>
  <si>
    <t>GEOG 1100: Physical Geography</t>
  </si>
  <si>
    <t>An introduction to the earth's dynamic, natural environmental systems--weather and climate, landforms, soils, ecosystems, and biomes.</t>
  </si>
  <si>
    <t>GEOG 1200 Human Geography</t>
  </si>
  <si>
    <t>Examination of spatial dimensions of culture, emphasizing patterns of selected cultural elements - language, religion, population, settlement, political and economic landscapes, and human/environment interactions.</t>
  </si>
  <si>
    <t>GEOG 1310: Globablization and the Developing World</t>
  </si>
  <si>
    <t>Survey of globalization and its impact on development, international relations, environment and culture in developing countries around the world.</t>
  </si>
  <si>
    <t>GEOG 2400 Environmental Geography</t>
  </si>
  <si>
    <t>Geographic survey of environmental changes caused by human activities. Focus on resource availability and use, pollution of air, water, and biosphere, energy problems, interactions of humans with plant and animal communities.</t>
  </si>
  <si>
    <t>required for a BS in Environmental Geography, Geography Environmental Pre-Law and Geography - Globalization and Development</t>
  </si>
  <si>
    <t>GEOG 3020: Climatology</t>
  </si>
  <si>
    <t>Explores the global climate features of the atmosphere and ocean, major modes climate variability, natural and anthropogenic climate change, and statistical methods in climatology.</t>
  </si>
  <si>
    <t>GEOG 3310: Geography of Africa</t>
  </si>
  <si>
    <t>Course examines physical and human geographies of Africa as well as geographic approaches to human-environment interactions. Topics include sustainable resource use, health and development, rural livelihood systems, roots of conflict and Africa in the world economy.</t>
  </si>
  <si>
    <t>GEOG 3330: Appalachia: Land and People</t>
  </si>
  <si>
    <t>Topical and regional survey of Appalachia with emphasis on settlement and expansion, land ownership and speculation, society and culture, and the impacts of natural resource extraction.</t>
  </si>
  <si>
    <t>Summer 2017</t>
  </si>
  <si>
    <t>GEOG 3430: Global Issues in Environmental Geography</t>
  </si>
  <si>
    <t>Refines understanding of major global environmental issues. Raises important issues of scale and the role of institutions, individuals, and communities in responding to environmental challenges. Recognizes that environmental problems are never merely environmental, but also political, economic and socio-cultural.</t>
  </si>
  <si>
    <t>required for a BS in Environmental Geography and Geography Environmental Pre-Law</t>
  </si>
  <si>
    <t>GEOG 3440: Agricultural Ecosystems</t>
  </si>
  <si>
    <t>Systematic analysis of agricultural systems. Emphasis is placed on contemporary agricultural systems, including their place in the global economy, and impacts on the environment. Examines the globalization of agriculture and agro-biotechnology.</t>
  </si>
  <si>
    <t>GEOG 3460 Environmental Law</t>
  </si>
  <si>
    <t>Legal aspects of both individual environmental and societal environmental rights and duties with respect to constitution, private property, nuisance, negligence, statutes, regulatory agencies, and court decisions. Emphasis on case study of federal, state, and local laws that shaped existing law and those that are likely to shape future legislative and administrative action.</t>
  </si>
  <si>
    <t>GEOG 3500: Land Use Planning</t>
  </si>
  <si>
    <t>Fundamentals of land use planning are explored. Examines traditional and innovative approaches to land use planning and its influence on the physical forms of our cities and environment, community development, human health, growth management, and sustainability. Reviews land-use planning tools and techniques utilized at the local, regional, and state level of government including plan-making processes, zoning, subdivision regulations, environmental management, smart growth, urban design, and land-use suitability.</t>
  </si>
  <si>
    <t>GEOG 4450: Gender, Environment and Development</t>
  </si>
  <si>
    <t>Explores frameworks linking gender and the environment and examines how they have influenced the practice of development in various geographic contexts. Case studies from Africa, USA, Latin America, and Asia. Topics include gendered access to resources, health and inequality, men and masculinities, the body and the environment, non-governmental organizations, and grass root organizing.</t>
  </si>
  <si>
    <t>GEOG 4470: Natural Resource Conservation</t>
  </si>
  <si>
    <t>Themes in American environmental history, resource conservation and management, and contemporary environmentalism.</t>
  </si>
  <si>
    <t>required for a BS in Geography Environmental Pre-Law</t>
  </si>
  <si>
    <t>GEOG 4520  Environmental and Sustainability Planning</t>
  </si>
  <si>
    <t>An introduction to how urban planning tools can be used to support the natural environment and promote local and regional sustainability</t>
  </si>
  <si>
    <t>required for a BS in Urban Planning and Sustainability</t>
  </si>
  <si>
    <t>GEOG 4560: The City and the Environment </t>
  </si>
  <si>
    <t>Examination of historical and present-day environmental impacts of urban and suburban expansion in a North American context.</t>
  </si>
  <si>
    <t>GEOG 4900: Special Topics</t>
  </si>
  <si>
    <t xml:space="preserve">Topics vary by instructor </t>
  </si>
  <si>
    <t>Geological Studies</t>
  </si>
  <si>
    <t>GEOL 1010: Intro to Geology</t>
  </si>
  <si>
    <t>Nature and distribution of earth materials and their utilization as natural resources; discussion of earth structure, earthquakes, mountain building, and continental drift; development of landscapes.</t>
  </si>
  <si>
    <t>GEOL 1350: Natural Disasters</t>
  </si>
  <si>
    <t>Analysis of threats associated with living on a dynamic planet. Focus on the origins and physical natures of hazardous geological events. Taught using case studies of actual disasters. Intended to convey how we can minimize our vulnerability to disasters by applying lessons learned from past earthquakes, volcanic eruptions, floods, landslides, and sinkhole collapses. Intended for science and nonscience majors seeking a basic understanding of geology and how it affects the human race.</t>
  </si>
  <si>
    <t>GEOL 2150 Environmental Geology</t>
  </si>
  <si>
    <t>Survey of geological aspects of environmental crisis. Focus on major environmental processes, immediate and extended influence of humans, and prospects for future of physical environment. Presupposes no background in sciences.</t>
  </si>
  <si>
    <t>GEOL 2170: Water Resources and Sustainability</t>
  </si>
  <si>
    <t>Sustainability of water resources is complicated because groundwater and surface water are connected, and the use of water resources should be in a manner that can be maintained for an indefinite time without causing unacceptable environmental, economic, or social consequences. The course emphasizes the importance of water resources and its sustainable development in the 21st Century. Students will learn fundamental concepts and theories related to the occurrence, movement, storage, quality, and sustainability of water resources. They will also be exposed to real-world issues of water resources sustainability, e.g., water risks, contamination, remediation, health, economics and disputes;the water-energy nexus water security; and efforts to improve sustainability of water resources</t>
  </si>
  <si>
    <t>GEOL 2310 Water and Pollution</t>
  </si>
  <si>
    <t>The interrelationship between geologic and hydrologic principles and technology as they relate to the use of water resources and the environmental problems associated with its pollution.</t>
  </si>
  <si>
    <t>GEOL 4270: Water Geochemistry</t>
  </si>
  <si>
    <t>Geochemical origin of major ions in natural waters and the role of fluid-mineral interactions in the evolution of sediments, the ocean, and the atmosphere. Major geochemical cycles. Introduction to thermodynamic equilibrium, kinetics, complexation, oxidation-reduction, and cation exchange. Case studies of important geochemical and environmental issues.</t>
  </si>
  <si>
    <t>GEOL 4800: Principals of Hydrogeology</t>
  </si>
  <si>
    <t>Principles governing occurrence, movement, and recovery of water in soil and aquifers. Hydrologic cycle, water budget, hydrology of agriculture, watershed studies, water chemistry, and pollution.</t>
  </si>
  <si>
    <t>History</t>
  </si>
  <si>
    <t>HIST 3060:American Environmental History</t>
  </si>
  <si>
    <t>A survey of the evolution, from 1492 to the present, of American attitudes toward and interactions with the natural world, including such topics as the Columbian Exchange, romanticism, the Western frontier, conservation, the "land ethic," and environmental policy in the 1960s and 1970s.</t>
  </si>
  <si>
    <t>Environmental and Plant Biology</t>
  </si>
  <si>
    <t>PBIO 1000, Plants and the Global Environment</t>
  </si>
  <si>
    <t>For nonscience majors. Examines the importance of plants in providing global resources for humans and the impact of human activity on the sustainability of these resources. The course places a particular focus on the importance of climate and energy policy as they relate to our uses of plants and the impact that changing climate would be expected to have on plants.</t>
  </si>
  <si>
    <t>PBIO 1030, Plants and People</t>
  </si>
  <si>
    <t>Interrelationships of plants and humans from both historical and modern points of view, origins of agriculture and civilization, tropical and temperate food plants, medicinal plants, drug plants, destruction of environment, and its ultimate effect on food plants.</t>
  </si>
  <si>
    <t>PBIO 1090: Americans and Their Forests</t>
  </si>
  <si>
    <t>Provides an understanding of modern forests encompassing both recent and long-term effects arising from natural and human causes. The pattern and character of forest utilization will be interpreted in terms of varied cultural experiences in different regions and times.</t>
  </si>
  <si>
    <t>PBIO 1140 Foundations of Plant Biology</t>
  </si>
  <si>
    <t>Introduces the concepts of plant physiology and cellular and molecular biology that are the foundation of all biological processes. Topics include DNA structure and function leading to genetics and evolution, theories of the origins of life leading to cell structure and function, and bioenergetics. The lab provides supplemental information and hands on activities to reinforce the lecture topics.</t>
  </si>
  <si>
    <t>PBIO 2060, Sustainable Agriculture</t>
  </si>
  <si>
    <t>Investigation of global and local agriculture with an emphasis on small scale, highly diversified agriculture and local food systems.as a synthesis of human activities. Agriculture will be considered to include the production from plants of food, fiber, fuel, building materials, and medicines. Students will gain direct experience with agriculture by growing an organic garden, preparing compost and testing soils, harvesting crops, seed saving and visiting local farms.</t>
  </si>
  <si>
    <t>PBIO 2090: Plant Ecology</t>
  </si>
  <si>
    <t>Basic concepts, theory, and applied aspects of plant ecology. Focus on the interactions of plants with their environment (biotic and abiotic) over a range of spatial and temporal scales.</t>
  </si>
  <si>
    <t>PBIO 3220 Tropical Plant Ecology</t>
  </si>
  <si>
    <t>Tropical forest studies around the world, including basic plant ecology, conservation, and management.</t>
  </si>
  <si>
    <t>PBIO 3240: Advanced Plant Physiology</t>
  </si>
  <si>
    <t>Basic chemical and physical aspects of plant processes; photosynthesis, respiration, mineral nutrition, transport, nitrogen metabolism, water relations, and growth.</t>
  </si>
  <si>
    <t>PBIO 3330 Restoration Ecology</t>
  </si>
  <si>
    <t>Basic principles of genetics as they relate to plants, including transmission, expression, and evolution of genetic materials.</t>
  </si>
  <si>
    <t>PBIO 4350: Plant Population Biology and Community Ecology</t>
  </si>
  <si>
    <t>Evaluates basic processes in plant demography leading to the organization and dynamics of plant communities. Emphasis on quantitative methods and modeling. Labs utilize numerical models, greenhouse experiments, and field exercises.</t>
  </si>
  <si>
    <t>PBIO 4380: Soil Properties and Ecosystem Processes</t>
  </si>
  <si>
    <t>Understand the ecological significance of abiotic properties and biotic processes that mediate the composition, function, and heterogeneity of ecosystems. Topics include: basic soil physical, chemical, and biological properties; mechanisms that drive productivity and decomposition; biogeochemical cycles; comparison of aquatic and terrestrial ecosystems; trophic dynamics. Synthesis will involve how human activities alter ecosystem dynamics. Laboratories will emphasize analyzing soil and vegetation for metrics of ecosystem productivity and composition. Data from the lab will be used to investigate the influence of soil and plants on ecosystem-level processes.</t>
  </si>
  <si>
    <t>Mechanical Engineering</t>
  </si>
  <si>
    <t>ME 4350:  Energy Engineering and Management</t>
  </si>
  <si>
    <t>Application of the Law of Conservation of Matter, Law of Conservation of Energy, and considerations of efficiency, economic impact and environmental impact to the analysis of the relative merits of conventional and alternative energy sources for industrial, residential, and transportation use.</t>
  </si>
  <si>
    <t>Marketing</t>
  </si>
  <si>
    <t>MKT 4900  Special Topics in Marketing:  Sustainability</t>
  </si>
  <si>
    <t>This course will give students an edge in the marketplace by providing application-based learning across social, political, economic, environmental, and legal spheres within a business context</t>
  </si>
  <si>
    <t>Applied Health Sciences and Wellness</t>
  </si>
  <si>
    <t>NUTR 1100  Introduction to Food Systems</t>
  </si>
  <si>
    <t>Components of the food system and all processes that maintain our food supply, including growing, harvesting, processing, packaging, transporting, marketing, consuming, and disposing of food/food packages. Interaction of the food system with social, political, economic and natural environments. Sustainability of the food system. Impact of the food system on nutritional well-being.</t>
  </si>
  <si>
    <t xml:space="preserve">Philosophy </t>
  </si>
  <si>
    <t>PHIL 2400: Social and Political Philosophy</t>
  </si>
  <si>
    <t>Introduction to major philosophical theories concerning nature of social and political communities including those offered by Plato, Aquinas, Hobbes, Locke, Mill, and Rawls. Consideration of some significant specialized problems in social and political theory including distributive justice, civil disobedience, liberty, punishment, etc.</t>
  </si>
  <si>
    <t>PHIL 4400: Contemporary Social Philosophy</t>
  </si>
  <si>
    <t>Consideration of any number of various issues in contemporary, social, political, and legal philosophy. Possible topics: theories of distributive justice, culpability, causality and responsibility, legal and moral rights, etc.</t>
  </si>
  <si>
    <t>Political Science</t>
  </si>
  <si>
    <t>POLS 1500: Themes in global  Politics</t>
  </si>
  <si>
    <t>Each class has anchoring theme or set of themes related to global politics, such as, but not limited to, norms, justice, power, conflict and cooperation, globalization and development.</t>
  </si>
  <si>
    <t>POLS 4250: Environmental and Natural Resources Policy and Politics</t>
  </si>
  <si>
    <t>Examines the institutional context and political dynamics of environmental policy-making in the United States. Topics include public support for environmental protection; the role of science in the policy process; the major actors and avenues of influence; and current policy issues.</t>
  </si>
  <si>
    <t>POLS 4565: International Human Rights</t>
  </si>
  <si>
    <t>Studies human rights as a vehicle for moral and legal change in international politics. Considers various ways of thinking about what human rights are and how they work at the international level. With a focus on the United Nations system, the course assesses problems and debates concerning the implementation and enforcement of human rights. Addresses difficult questions such as: How well do treaties work in promoting human rights? How can human rights be enforced in the absence of higher authority? And what role do non-state actors play? Considers case studies in a variety of issue-areas, such as: the use of torture, war crimes, indigenous rights, women¿s rights, and the right to development.</t>
  </si>
  <si>
    <t>POLS 4840:  The Politics of Sustainability</t>
  </si>
  <si>
    <t>Political questions are interwoven throughout the discourse and practice of sustainability. Is there a difference between sustainability and sustainable development? Is environmentalsustainability the paramount goal, or should natural capital be sacrificed to pursue economic prosperity and social equity? Analyzes the inherent ambiguities of the three dimensions of sustainability–environmental, economic and social sustainability–and the political challenges associated with achieving sustainability at the local, national and global scales.</t>
  </si>
  <si>
    <t>Recreation and Sport Pedagogy</t>
  </si>
  <si>
    <t>REC 2150: Outdoor Recreation &amp; Education</t>
  </si>
  <si>
    <t>Introduces students to outdoor recreation and education as a professional practice. Students examine the broad scope of the profession while exploring its value to society. Emphasis is placed on the theory and practice of leadership in outdoor recreation and education. Topics include historical and philosophical foundations of outdoor recreation and education, theories of leadership, judgment and decision-making, values and ethics, teaching and facilitation, safety and risk management, and environmental stewardship.</t>
  </si>
  <si>
    <t>REC 3240: Outdoor Leadership</t>
  </si>
  <si>
    <t>Intensive 25-to-30-day, field-based course designed to help students develop their knowledge and skills as outdoor leaders. The course helps students refine basic wilderness living skills, while developing expertise in specialized modes of wilderness travel. Emphasis is placed on learning the knowledge, skills, and dispositions necessary to conduct safe, enjoyable, and environmentally responsible wilderness-based programs.</t>
  </si>
  <si>
    <t>REC 3550: Principles of Ecotourism</t>
  </si>
  <si>
    <t>Introduce students to both theory and practical applications of concepts surrounding ecotourism and sustainable development. An understanding of the benefits and weaknesses of ecotourism as a sustainable development approach is the focus of the course. Theory, practice, history, terminology and issues of ecotourism planning and management are examined. Additionally, the motives and behaviors of tourists, natural resources as attractions and destinations, social and resource responsibility and establishing policies and principles for sustainability are discussed.</t>
  </si>
  <si>
    <t xml:space="preserve">REC 4850: Concepts and issues </t>
  </si>
  <si>
    <t>Students critically analyze selected assumptions, theories and concepts surrounding the practice of adventure programming. This analysis will help students to develop an understanding of the historical context in which adventure programming developed, and it will provide a basis from which to critically consider issues effecting the direction of the field today. It will also provide students with a basis for making qualified decisions as practitioners in the field of adventure programming.</t>
  </si>
  <si>
    <t>SOC 2000: Contemporary Social Problems</t>
  </si>
  <si>
    <t>Sociological perspectives on social problems considered. Emphasis on the social mechanisms that produce and reproduce images, explanations, causes, and consequences of social problems.</t>
  </si>
  <si>
    <t>SOC 3090: Sociology of Appalachia</t>
  </si>
  <si>
    <t>Intensive study of Appalachia from sociological perspective. Emphasis on population of Appalachia (number and distribution of inhabitants, characteristics of population, vital processes and migration), culture of rural poverty, acceptance of innovation and social change in Appalachia, major social institutions in area, and community power structure in Appalachia.</t>
  </si>
  <si>
    <t>SOC 4140: Contemporary Social Movements</t>
  </si>
  <si>
    <t>Examines the meaning of social movements and contentious politics and their significance for producing social change in contemporary world societies. Using case studies of typical movements, the course emphasizes both radical and reform movements and their various dynamics and components including emergence and participation, organization, culture, identity, tactical repertoires, and outcomes among others.</t>
  </si>
  <si>
    <t>SOC 4650: Social Change</t>
  </si>
  <si>
    <t>Dynamics and processes by which social change takes place; major theories of change; industrialization and modernization; social evolution and revolution; planned change; social impact of change.</t>
  </si>
  <si>
    <t>T3 4605: Culture, Energy, and Environment</t>
  </si>
  <si>
    <t>This course explores the arts and culture of our region as related to energy and the environment both past and present. Topics will include music of coal miners; murals, festivals and performance commemorating the culture of mining towns; historic preservation of local architecture; material culture and memory in local museums and historical societies; engagements and encounters with the environment; and protest cultures related to energy extraction past and present. Throughout, attention will be paid to questions of citizenship and social justice. Students will engage the material firsthand through readings, screenings, guest lectures and performances, and field trips.</t>
  </si>
  <si>
    <t>T3 4850  Sustainability Citizenship</t>
  </si>
  <si>
    <t>Sustainability challenges of the 21st century require us to meet the needs of the present while safeguarding Earth's life-support systems on which the welfare of current and future generations depends. These challenges call for the reinvention of citizenship. Conventional models of citizenship are inadequate for tackling the social, economic, and environmental dimensions of sustainability problems; do not match the realities of social-ecological systems; and provide little guidance for addressing equity within and between generations. In this multidisciplinary course students will investigate changing citizenship norms; the core principles of sustainability citizenship; and the practice of sustainability citizenship in the private and public spheres from the local to the global levels.</t>
  </si>
  <si>
    <t>Women's, Gende, and Sexual Studies</t>
  </si>
  <si>
    <t>WGSS 4100: Global Feminism</t>
  </si>
  <si>
    <t>Considers women's issues and feminist movements from a global and non-Western perspective. Includes discussion of the globalization of feminism; the relationship between feminism and colonialism; the connection of women's movements to national/independence movements and revolutionary movements; and specific issues such as work/labor, sexuality, reproduction, and religion.</t>
  </si>
  <si>
    <t>WGSS 4110: Women and Globalization</t>
  </si>
  <si>
    <t>Explores how globalization has affected the social status of women, their economic resources, their rights, and their opportunities. Focus is on the economic effects of the spread of free market capitalism.</t>
  </si>
  <si>
    <t>GRADUATE COURSES</t>
  </si>
  <si>
    <t>Related (Include Sust.)</t>
  </si>
  <si>
    <t>Focused (Sustainability Courses)</t>
  </si>
  <si>
    <t xml:space="preserve">Civil Engineering </t>
  </si>
  <si>
    <t>CE 5530 Solid and Hazardous Waste Management</t>
  </si>
  <si>
    <t>CE 5540:  Sustainable Construction</t>
  </si>
  <si>
    <t>ECON 5130 Economics of Environment</t>
  </si>
  <si>
    <t>EH 5200: Health and the Built Environment</t>
  </si>
  <si>
    <t>Physiological and psychological aspects of exterior and interior environmental concerns. Emphasis on housing standards, building codes, vector control, separate concerns of urban and rural housing, migrant labor housing, mobile home construction, and mobile home park design. Includes institutional settings such as prisons, hospitals, and schools.</t>
  </si>
  <si>
    <t>ES 5250: Watershed Management</t>
  </si>
  <si>
    <t>ES 5832: Sustainability Implementation</t>
  </si>
  <si>
    <t>Critical analysis of the Ohio University Sustainability Plan, exploration of contemporary activism approaches, and implementation of effective projects and feasibility studies to advance institutional sustainability efforts</t>
  </si>
  <si>
    <t>ES 6810: Environemtn and Society</t>
  </si>
  <si>
    <t xml:space="preserve">Interdisciplinary, graduate-only offering covering topics such as natural resource conservation, environmental ethics, environmental literacy, policy, and justice. </t>
  </si>
  <si>
    <t>ES 6820: Ecology and Environmental Issues</t>
  </si>
  <si>
    <t>Interdisciplinary, graduate-only offering of a systems approach to an ecology course, focusing on the human-environment relationship.</t>
  </si>
  <si>
    <t>ES 6830: Concepts in Environmental Sustainability</t>
  </si>
  <si>
    <t>Examines global and regional environmental issues and considers the scientific basis for policy options. Concepts and discussion of environmental sustainability.</t>
  </si>
  <si>
    <t>required for an MSES degree</t>
  </si>
  <si>
    <t>ES 6840: Environmental Leadership</t>
  </si>
  <si>
    <t>For Environmetal Studies students pursuing the leadership experience as part of their degrees. Involves working with an organization to solve specific environment-related problems. Students take initative in finding the organization, negotiating a scope of work, and preparing a professional presentation.</t>
  </si>
  <si>
    <t>GEOG 5310: Geography of Africa</t>
  </si>
  <si>
    <t>GEOG 5450: Gender, Environment and Development</t>
  </si>
  <si>
    <t>GEOG 5460 Environmental Law</t>
  </si>
  <si>
    <t>GEOG 5470: Natural Resource Conservation</t>
  </si>
  <si>
    <t>GEOG 5500:  Land Use Planning</t>
  </si>
  <si>
    <t>Fundamentals of land use planning are explored. Examines traditional and innovative approaches to land use planning and its influence on the physical forms of our cities and environment, community development, human health, growth management, andsustainability. Reviews land-use planning tools and techniques utilized at the local, regional, and state level of government including plan-making processes, zoning, subdivision regulations, environmental management, smart growth, urban design, and land-use suitability. </t>
  </si>
  <si>
    <t>GEOG 5560: City and Environment</t>
  </si>
  <si>
    <t xml:space="preserve"> </t>
  </si>
  <si>
    <t>GEOG 6010: Seminar in Meteorology/Global Climate Change</t>
  </si>
  <si>
    <t>GEOG 6500: Seminar on Environmental Justice</t>
  </si>
  <si>
    <t>In this seminar environmental justice will be examined in both theory and praxis. Our discussions will range from contested ideas and discourses about environmental justice, to more grounded examples of political movements that seek to contest (in)justice in both urban and rural environments. Specific topics will likely include the conceptual genesis of environmental/social justice movements, distributional inequity of toxics proximity in poor/minority communities, overcoming procedural inequities of white privilege, negotiating urban amenities like forests and parks, overcoming urban food deserts through enhanced food security, the rights of nonhuman species to the city, among other topics.</t>
  </si>
  <si>
    <t>PBIO 5330: Resoration Ecology</t>
  </si>
  <si>
    <t>Understand the philosophies, challenges, principles, and methods of ecological restoration. Course will discuss several scales of restoration (organism to landscape), but emphasis will be placed on a holistic approach to terrestrial ecosystem restoration.</t>
  </si>
  <si>
    <t>POLS 5840:  The Politics of Sustainability</t>
  </si>
  <si>
    <t>Political questions are interwoven throughout the discourse and practice of sustainability. Is there a difference between sustainability and sustainable development? Is environmentalsustainability the paramount goal, or should natural capital be sacrificed to pursue economic prosperity and social equity? Analyzes the inherent ambiguities of the three dimensions of sustainability–environmental, economic and social sustainability–and the political challenges associated with achieving sustainability at the local, national and global scales. </t>
  </si>
  <si>
    <t>REC 5550 Principles of Ecotourism</t>
  </si>
  <si>
    <t>Course Name / Number</t>
  </si>
  <si>
    <t>Courses that include Sustain.</t>
  </si>
  <si>
    <t>Sustain. Courses</t>
  </si>
  <si>
    <t>Most recent term offered</t>
  </si>
  <si>
    <t># of enrolled students</t>
  </si>
  <si>
    <t>Available 2019/2020</t>
  </si>
  <si>
    <t>Fine Arts</t>
  </si>
  <si>
    <t>ART 2650: Introduction to Design Process and Programming </t>
  </si>
  <si>
    <t>An introduction to design process and programming as related to the development of interior design and application within the planning and shaping of interior architecture. Students begin with a design problem, and see it through the various phases of research, programming, ideation, implementation and final analysis in design process thinking. For Interior Architecture programming addresses more specifically space planning and analysis of space to meet client needs. Concept statements, project statements, adjacency studies and diagrams are used as tools to help students analyze and develop a program in response to a given problem. Human dimensions, physiological and psychological aspects of the environment are studied as well as issues related to sustainable design, code issues, and ergonomic concerns are addressed.</t>
  </si>
  <si>
    <t>Fall 2018</t>
  </si>
  <si>
    <t>Fall 2019</t>
  </si>
  <si>
    <t>BIOS 3740X : Wildlife Habitat Management </t>
  </si>
  <si>
    <t>This course covers theoretical and practical aspects of management of wildlife and their habitats. It examines ecological, social, economic and regulatory (policy) perspectives of managing wildlife populations and wildlife habitat management aimed towards sustainable use of wildlife.</t>
  </si>
  <si>
    <t>GVS Leadership &amp; Pub Affairs</t>
  </si>
  <si>
    <t>ES 4832: Sustainability Implementation Practicum </t>
  </si>
  <si>
    <t>Spring 2019</t>
  </si>
  <si>
    <t>GEOG 2500: Planning and the City </t>
  </si>
  <si>
    <t>Cities are complex networks of transportation, housing, economic activity, social systems, infrastructure systems, natural features, and more. This course describes these networks and provides a broad introduction to cities and to the field of urban planning. Students explore the factors that have shaped the city, those that support the modern metropolis, and ideas that are inspiring the cities of the future. Students also analyze urban systems critically and become more informed consumers of their urban environment. The course draws on examples of innovative city planning in Ohio and throughout the world with a particular emphasis on communities seeking to craft livable and sustainable places.</t>
  </si>
  <si>
    <t>GEOG 4560: The Just and Sustainable City </t>
  </si>
  <si>
    <t>A critical examination of the role of nature and political economy in the sustainable development of urban environments in the context of social and environmental justice. Topics studied include the relationship between urbanism and nature, environmental justice, compact versus sprawling development, slums in developing world cities, urban agriculture as a solution to urban hunger, toxic lawn ecologies, uneven urban forests and parks, vulnerability to urban climate changes, brownfield redevelopment and the specter of gentrification, and the role of animals in the city, among other topics. These topics are studied in both developed and developing world contexts. Students taking this course will also be asked to evaluate urban sustainability initiatives related to these topics with concepts of social and environmental justice in mind.</t>
  </si>
  <si>
    <t xml:space="preserve">GEOL 2170: Water Resource &amp; Sustainability </t>
  </si>
  <si>
    <t>Sustainability of water resources is complicated because groundwater and surface water are connected, and the use of water resources should be in a manner that can be maintained for an indefinite time without causing unacceptable environmental, economic, or social consequences. The course emphasizes the importance of water resources and its sustainable development in the 21st Century. Students will learn fundamental concepts and theories related to the occurrence, movement, storage, quality, and sustainability of water resources. They will also be exposed to real-world issues of water resources sustainability, e.g., water risks, contamination, remediation, health, economics and disputes;the water-energy nexus water security; and efforts to improve sustainability of water resources.</t>
  </si>
  <si>
    <t xml:space="preserve">POLS 4840: The politics of Sustainability </t>
  </si>
  <si>
    <t>Political questions are interwoven throughout the discourse and practice of sustainability. Is there a difference between sustainability and sustainable development? Is environmental sustainability the paramount goal, or should natural capital be sacrificed to pursue economic prosperity and social equity? Analyzes the inherent ambiguities of the three dimensions of sustainability--environmental, economic and social sustainability--and the political challenges associated with achieving sustainability at the local, national and global scales.</t>
  </si>
  <si>
    <t xml:space="preserve">Education </t>
  </si>
  <si>
    <t xml:space="preserve">REC 3550: Principles of Ecotourism </t>
  </si>
  <si>
    <t xml:space="preserve">SOC 4810: Environmental Sociology </t>
  </si>
  <si>
    <t>Examines the interaction between social systems and the natural ecosystems in which they reside. It considers the predominant cultural, demographic, economic, geographic, political, and social factors that modify and shape the environment and the human ecological footprint. Emphasis is on the prospects for the emergence of sustainable societies and links between environmental issues and conflict, development, globalization, inequality, social change, and social movements among others.</t>
  </si>
  <si>
    <t>Buisness</t>
  </si>
  <si>
    <t>ACCT 4600:  Multiple-Entity Accounting and Tax Planning</t>
  </si>
  <si>
    <t>CAS 1415:  Introduction to Sustainability</t>
  </si>
  <si>
    <t/>
  </si>
  <si>
    <t>This 1-credit hour course focuses on key questions and topics related to a selected curricular theme, such as Food Studies; Making &amp; Breaking the Law; Sustainability Studies; War &amp; Peace; Wealth &amp; Poverty, Technology &amp; Society. Through the course, students engage in a series of campus and/or community events and activities associated with the designated theme (e.g., lectures, film series, field trips, workshops, community service opportunities), and they discuss, read about, and reflect in writing on these events and activities in relation to key questions, issues and concerns of the selected curricular theme.</t>
  </si>
  <si>
    <t xml:space="preserve">Spring 2019 </t>
  </si>
  <si>
    <t xml:space="preserve">Engineering and Techonolgy </t>
  </si>
  <si>
    <t xml:space="preserve">GEOG 2400: Environmental Geography </t>
  </si>
  <si>
    <t>Geographic survey of environmental changes caused by human activities. Focus on resource availability and use, pollution of air, water, and biosphere, energy problems, interactions of humans with plant and animal communities, climate change, and sustainability planning.</t>
  </si>
  <si>
    <t xml:space="preserve">GEOG 4520: Environmental and Sustainability Planning </t>
  </si>
  <si>
    <t>An introduction to how urban planning tools can be used to support the natural environment and promote local and regional sustainability. Outlines strategies for meeting important biodiversity, water resources, hazard mitigation, working landscape, waste management, and air quality goals. Connects environmental planning with supportive topics such as environmental policy and governance, sustainability and climate action planning, environmental justice, and environmental assessment.</t>
  </si>
  <si>
    <t>MKT 4100: Sustainability Marketing </t>
  </si>
  <si>
    <t>In this course, students investigate the overlap between marketing and sustainability in a dynamic business landscape. Using a combination of lectures, videos, assignments, and group projects, the class examines the environmental, social, and economic principles of sustainability within a business context. Students learn to think critically and creatively to challenge assumptions and uncover bridges and barriers to successful marketing strategy. Finally, students discuss the role of personal beliefs and cultural norms in an interconnected, global economy. The goal is to develop responsible, analytical, curious businesspeople who are ready to tackle the issues of our changing planet.</t>
  </si>
  <si>
    <t xml:space="preserve">Health Sciences &amp; Professions </t>
  </si>
  <si>
    <t>NUTR 1100: Introduction to Food Systems</t>
  </si>
  <si>
    <t>PBIO 1100: Plants and the Global Environment </t>
  </si>
  <si>
    <t xml:space="preserve">SOC 3090: Sociology of Appalachia </t>
  </si>
  <si>
    <t>Appalachia, a region examined by sociologists for more than 100 years, continues to be a subject of study for academics seeking to demystify the region and foster positive change for its people and the land. The politics of the region, the persistence of poverty, and the development and sustainability of the economy, environment, and society are main themes in Appalachian studies that the course explores from a sociological perspective. Additional topics relevant to the sociology of Appalachia may include but are not limited to social movements and social media, transitional economies, and the dynamics of Appalachian culture and identity.</t>
  </si>
  <si>
    <t>T3 4850: Sustainability Citizenship</t>
  </si>
  <si>
    <t>Graduate Courses</t>
  </si>
  <si>
    <t xml:space="preserve">College of Engineering and Technology </t>
  </si>
  <si>
    <t>CE 5540:  Sustainable Construction</t>
  </si>
  <si>
    <t>Investigations into green building construction practices and sustainability including use of novel or recycled materials, energy management and efficiency, water use/re-use, and indoor air quality.</t>
  </si>
  <si>
    <t>ES 5832: Sustainability Implementation Practicum </t>
  </si>
  <si>
    <t>This course involves students in a critical analysis of the Ohio University Sustainability Plan and community-based projects that support the Office of Sustainability’s mission. Students are engaged in the exploration of contemporary environmental initiatives, leadership, professionalism and local issues. Implementation of effective projects and feasibility studies to advance institutional sustainability efforts provides students the opportunity to make meaningful changes within their campus and community. This course’s focus allows students the opportunity to better define sustainability and the role it plays in their lives, enhance skills that encourage sustainable behaviors and make positive contributions to their health, the natural environment and the local community.</t>
  </si>
  <si>
    <t>X</t>
  </si>
  <si>
    <t xml:space="preserve">ES 6830: Concepts in Environmental Sustainability </t>
  </si>
  <si>
    <t>GEOG 5520: Environmental and Sustainabilit Planning</t>
  </si>
  <si>
    <t>GEOG 5560: The Just and Sustainable City </t>
  </si>
  <si>
    <t>REC 5550: Principles of Ecotourism </t>
  </si>
  <si>
    <t>ANTH 3500: Economic Anthropology</t>
  </si>
  <si>
    <t>Survey of economic arrangements found in various societies; anthropological analysis of economic exchange systems; application of anthropological theories concerning the role of economic processes in cultural systems; analysis of organizations of production, distribution and consumption; comparative analysis of economic systems.</t>
  </si>
  <si>
    <t>Fall 2016</t>
  </si>
  <si>
    <t>ANTH 3780: Human Ecology</t>
  </si>
  <si>
    <t>Analysis of mutual and reciprocal relations between sociocultural systems and other systems in their environment; ecosystems and biotic communities in which human populations are included.</t>
  </si>
  <si>
    <t>Spring 2015</t>
  </si>
  <si>
    <t>ANTH 3860: Problems in SE Asian Anthropology</t>
  </si>
  <si>
    <t>Selected topics of current concern across Southeast Asian cultures and societies. Students will apply contemporary social theory to particular case studies.</t>
  </si>
  <si>
    <t>Fall 2013</t>
  </si>
  <si>
    <t>ANTH 4730: Human Evolution</t>
  </si>
  <si>
    <t>This course is designed to explore issues surrounding the evolution of humans, human ancestors and their close relatives, focusing on how selective pressures have shaped the evolutionary heritage of hominins.</t>
  </si>
  <si>
    <t>Spring 2017</t>
  </si>
  <si>
    <t>CAS 1300X: Themes in Action - Sustainability Studies</t>
  </si>
  <si>
    <t>This introduction to the Sustainability Studies theme invites students to explore a variety of sustainable solutions that integrate social, economic and environmental concerns on campus and in our broader region. Students participate in seven events and activities such as public lectures, film screenings, workshops and events offered through the Office of Sustainability and various community organizations. Students write a short reflective essay about each of their experiences.</t>
  </si>
  <si>
    <t>Chemical Engineering</t>
  </si>
  <si>
    <t>CHE 4530  Alternative Fuels and Renewable Energy</t>
  </si>
  <si>
    <t>Global energy outlook, available energy resources, energy sustainability, and fuel conversion technologies are discussed. Alternative energy options and their utilization technologies are covered. Associated environmental issues and relevant technologies are assessed. Special emphases are placed on alternative transportation fuels, renewable energies, energy efficiencies, and clean technologies.</t>
  </si>
  <si>
    <t>Fall 2015</t>
  </si>
  <si>
    <t>ECON 3140:  Natural Resource Economics</t>
  </si>
  <si>
    <t>Explores the economic aspects involved in the extraction and utilization of both renewable and nonrenewable natural resources. Topics include the economics of oil and mineral extraction, groundwater use, agricultural practices, forestry, and fisheries. Allocation of property rights and economic benefits and costs of natural resource use also are examined.</t>
  </si>
  <si>
    <t>Spring 2016</t>
  </si>
  <si>
    <t>ENG 3300: Ecological Discourses in English Studies</t>
  </si>
  <si>
    <t>Explores the discourses, theories and practices of ecologically-oriented movements, genres, and intellectual areas that are influencing English Studies. Examines a range of ecological positions, including mainstream environmentalism, deep ecology, ecofeminism, and social ecology. Our method will be to discuss and practice criticism of literary and cultural texts, including rhetorical studies of ecological texts, rhetoric, and popular culture expression. Course study will employ rhetorical theories as a productive tool for identifying recurring motifs, conflicts, concepts, and material realities at stake in artistic and rhetorical expressions about the ecology and human relations within it, and how writers and film makers make strategic appeals to specific audiences. Topics may include issues of representing nature, the separation of nature and culture, relationships between place and identity, issues of development, technology, indigenous cultures, and environmental justice. Our readings will include book excerpts, environmental writing, and rhetoric, fiction, poetry, visual, and online texts.</t>
  </si>
  <si>
    <t xml:space="preserve">GEOG 1300: World Regional Geography </t>
  </si>
  <si>
    <t>Course covers economic, political, social, and cultural characteristics that form major world regions. The course addresses the interrelationships and tensions between world regions based on these themes. Course includes, but is not limited to, studies of Anglo America, Latin America, Europe, Commonwealth of Independent States, Subsaharan Africa, Southwest Asia, South Asia, Southeast Asia, East Asia, and Australia/Oceania.</t>
  </si>
  <si>
    <t>GEOG 3150: Landforms and Landscapes</t>
  </si>
  <si>
    <t>A topical approach to the study of landforms and landforming processes as fundamental elements of the physical environment. Includes landforms created by tectonism, volcanism, gravity, streams, glaciers, waves, and the wind.</t>
  </si>
  <si>
    <t>GEOG 3160: Biogeography</t>
  </si>
  <si>
    <t>An examination of historical, environmental, and biotic influences that shape spatial patterns of plant and animal distributions and community structure in the contemporary landscape. The course also explores the role of disturbance as a shaper of biological communities, and students will be introduced to field, laboratory and statistical means of analyzing ecological data. The role of human activities in altering biogeographic patterns is informed by our understanding how and why biological diversity varies over the surface of the earth.</t>
  </si>
  <si>
    <t>GEOG 3210: Population Geography</t>
  </si>
  <si>
    <t>Survey of global population concerns emphasizing contemporary patterns of population change, fertility, international migration, and the impact of these on the environment and economic resources. Examines critiques (feminist/equity) of population change as a development problem.</t>
  </si>
  <si>
    <t xml:space="preserve">GEOG 3410: Geography of Hungar and Food Security </t>
  </si>
  <si>
    <t>Provides students a foundation for understanding and interpreting changing global and regional patterns of hunger and food security. Environmental, political, economic, and demographic dimensions of hunger and food security are examined. Social and policy interventions aimed at reducing hunger are evaluated through examination of case studies from the developing and industrialized world.</t>
  </si>
  <si>
    <t>GEOG 3530 Environmental Planning</t>
  </si>
  <si>
    <t>An introduction to the use of science in environmental decision-making directed toward the analysis of land development policies, the utility of assessment methods to understand environmental change and the application of management strategies to promote environmental sustainability at local and regional scales.</t>
  </si>
  <si>
    <t>GEOG 3580: Environmental Hazards</t>
  </si>
  <si>
    <t>Systematic introduction to the concepts, problems, and methods that guide the identification and assessment of environmental risk with emphasis on natural hazards and their geophysical dimensions.</t>
  </si>
  <si>
    <t>GEOG 4170: Landscape Ecology</t>
  </si>
  <si>
    <t>Landscape Ecology is an applied science that focuses on the development, consequences, and management of environmental pattern - the spatial distributions of species and the environment resources upon which they depend.This course explores the reciprocal relationship between pattern and process: how pattern is created on the landscape, its implications for populations, communities, and ecosystems, and how spatial pattern changes through time. The specific role of humans in creating and altering landscape pattern is examined.</t>
  </si>
  <si>
    <t>GEOG 4750:  GIS and Landscape Analysis</t>
  </si>
  <si>
    <t>Advanced application of GIS focusing on analytical and computer-based methods critical to the understanding and management of natural resources and the environment. Topics covered include GIS-based decision analysis, constraint mapping, landscape modeling,sustainability assessment and environmental simulation.</t>
  </si>
  <si>
    <t>HIST 3330 Oil, the Persian Gulf, and World Power</t>
  </si>
  <si>
    <t>Examines the international politics of oil from a historical perspective, emphasizing the importance of the Persian Gulf. Topics include the roots and guiding principles behind oil policy; oil in the two world wars; postwar changes in global oil production, culminating in the oil crisis of the 1970s; the pattern and end of the British dominance in the Gulf; the subsequent expansion of the United States commitments in the region since the 1970s; the role of local nation-states, in particular Iran, Iraq, and Saudi Arabia; oil today, and prospects for the future.</t>
  </si>
  <si>
    <t>PHIL 3350: Environmental Ethics</t>
  </si>
  <si>
    <t>How should we value nature? What is important about it, and why? Is it important to us because caring for nature advances our interests, or because it is valuable in its own right? Do animals have special claims upon us? Should our primary concern be for individual organisms, or for species? Aims at thinking through some of the questions that surround the idea of valuing the environment in which we live, and understanding possible views as to the source and nature of that value.</t>
  </si>
  <si>
    <t>PHIL 4300: Contemporary Ethical Theory</t>
  </si>
  <si>
    <t>Significant current literature in selected topics of moral, social, political, and legal philosophy.</t>
  </si>
  <si>
    <t>POLS 4260: Politics and Environmental Movement</t>
  </si>
  <si>
    <t>Analysis of the U.S. modern environmental movement including the characteristics and contributions of the mainstream; radical environmentalists' tactics and philosophies; grassroots environmentalism, and the role of women in environmental activism, and environmental racism and justice, and the role of people of color in the environmental movement.</t>
  </si>
  <si>
    <t>POLS 4730: Animal/Human/machine</t>
  </si>
  <si>
    <t>Political theorists are concerned with concepts of political agency. How does political action occur? Who can be political? What are the terms of political discourse? During the past 10-15 years, a "post-humanist" discourse has emerged. This has come from two main sources. First, a whole of host of studies in psychology and biology have challenged the idea of human exceptionalism (i.e. the idea that humans are a unique animal). In study after study, things once thought to be unique to humans are found in animals (use of tools, communication of relatively complex ideas that some call language acquisition, emotions, laughter, lying, making war, etc.). This is not coming from animal rights, but from science itself. Second, technology and experiments with artificial intelligence, computers, social networking, sex-change surgery, artificial insemination, etc. have challenged us to find new ways to conceptualize thought and the body. These also challenge what it means to be human. Given that an assumption about the stability of the category "human" has been the principle anchor for all theories of politics up till now, these scientific discussions pose important problems for politics, and consequently, for political science.</t>
  </si>
  <si>
    <t>Spring 2014</t>
  </si>
  <si>
    <t>POLS 4760: American Political Thought</t>
  </si>
  <si>
    <t>Origin and development of political ideas in the U.S. experience.</t>
  </si>
  <si>
    <t>POLS 4880: Environmental and Public Policy Dispute Resolution</t>
  </si>
  <si>
    <t>Examines how collaborative dispute resolution approaches can be used to address complex public issues such as land use disputes, the management of natural resources, and the use of social services. Topics and skill building exercises include conflict assessment, consensus-based decision-making, interest-based negotiation, mediation, and the politics of public dispute resolution.</t>
  </si>
  <si>
    <t>Spring 2013</t>
  </si>
  <si>
    <t xml:space="preserve">SOC 4710: Gender and Justice </t>
  </si>
  <si>
    <t>Explores how the interpretation and application of criminal law reflects assumptions about men's and women's natures, appropriate roles, and positions in society. Readings examine changes and stability in the prosecution of violence against women; the prosecution, sentencing, and correction of women offenders; women's and men's access to the profession of law and other legal positions; and conceptions of justice. Readings highlight how race, class, and gender intersect and how structure and interpersonal interaction contribute to observed outcomes.</t>
  </si>
  <si>
    <t>SOC 4810:  Environmental Sociology</t>
  </si>
  <si>
    <t>Examines the interaction between social systems and the natural ecosystems in which they reside. It considers the predominant cultural, demographic, economic, geographic, political, and social factors that modify and shape the environment and the human ecological footprint. Emphasis is on the prospects for the emergence of sustainable societies and links between environmental issues and conflict, development, globalization, inequality, social change, and social movements among others. </t>
  </si>
  <si>
    <t>SOC 4950: Sociology of Sustainable Development </t>
  </si>
  <si>
    <t>Capstone course in sociology.</t>
  </si>
  <si>
    <t>Fall 2014</t>
  </si>
  <si>
    <t>T3 4080: Environmentalism in America</t>
  </si>
  <si>
    <t>An exploration of environmentalism as a social movement. Traces the origins and history of environmentalism in the U.S., and examines various factions within the current movement as well as potential future directions. Synthesizes the interplay of environmentalism and religion, economics, politics, and science.</t>
  </si>
  <si>
    <t>Summer 2016</t>
  </si>
  <si>
    <t>Sports Administration</t>
  </si>
  <si>
    <t>UP 4900 Strategic Sustainability in Sport</t>
  </si>
  <si>
    <t>This course provides a holistic examination of the relationships between sport organization operations and the natural environment. Sport, in its participative and experiential forms, works with and within, the natural environment. The physical environmental footprint made by sport-related activities demands attention as with any other form of human activity. The social and cultural position of sport makes it an important example of natural environment responsibilities. Sport is a platform for bringing education and behavioral change to those who participate in as well as those who support it.</t>
  </si>
  <si>
    <t>CHE 5530  Alternative Fuels and Renewable Energy</t>
  </si>
  <si>
    <t>Education - Administration</t>
  </si>
  <si>
    <t>EDAD 7522:  Education and Development</t>
  </si>
  <si>
    <t>Examines major theories of educational development as an area contributing to the comprehensive national development, economically, socially, or culturally. Investigates areas such as historical and ethnographic studies of pre-colonial, colonial, and post-independence societies and explore how education and training can contribute as tools for contemporary change and sustainable socioeconomic development.</t>
  </si>
  <si>
    <t>ES 5301: Global Water Resourses</t>
  </si>
  <si>
    <t>Explores global water use, scarcity, quality, and supply in the context of international development, climate change and land use.</t>
  </si>
  <si>
    <t>ES 6831:  The Politics of Sustainability</t>
  </si>
  <si>
    <t>An introduction to sustainability assessment theory and application with special reference to the majors, degree programs, and career aspirations of the students in this practicum-style course. Class culminates in working with a local client to perform a sustainability assessment and, with this client in mind, analyzing, contextualizing, and writing up results and implications of the assessment</t>
  </si>
  <si>
    <t>ES 6900: Special Topics, Global Environmental Politics</t>
  </si>
  <si>
    <t>GEOG: 5530: Environmental Planning</t>
  </si>
  <si>
    <t>Human &amp; Consumer Sciences</t>
  </si>
  <si>
    <t>RFPD 6900  Special Topics in Retail Merchandising and Fashion Product Development Sustainability</t>
  </si>
  <si>
    <t>Specific course content will vary with offering.</t>
  </si>
  <si>
    <t>SOC 5810:  Environmental Sociology</t>
  </si>
  <si>
    <t>Course Name</t>
  </si>
  <si>
    <t>Includes Sus.</t>
  </si>
  <si>
    <t>Sus Course</t>
  </si>
  <si>
    <t># enrolled</t>
  </si>
  <si>
    <t>ANTH 3600: Orgin of Food</t>
  </si>
  <si>
    <t>This course explores the origins of plant and animal domestication cross-culturally, focusing on the similarities and differences between different cultures as they adopted food production as a subsistence strategy. The course also considers the effects of farming on human health, human social organization, and global ecology and environment</t>
  </si>
  <si>
    <t>GEOL 1010: Into to Geology</t>
  </si>
  <si>
    <t>ND</t>
  </si>
  <si>
    <t>POLS 1500 Current World Problems</t>
  </si>
  <si>
    <t>Total</t>
  </si>
  <si>
    <t>CHE 5530  Alternative Fuels and Renewable Energy</t>
  </si>
  <si>
    <t>ES 6831:  The Politics of Sustainability</t>
  </si>
  <si>
    <t>Examines the issues and challenges associated with environmental leadership. The course will explore how citizens, government, and environmental professionals can work collaboratively to address environmental issues at the local, state and national levels. Emphasis will be given to leadership in environmental policy, advocacy and science.</t>
  </si>
  <si>
    <t>POLS 5840:  The Politics of Sustainability</t>
  </si>
  <si>
    <t>RFPD 6900  Special Topics in Retail Merchandising and Fashion Product Development Sustainability</t>
  </si>
  <si>
    <t>SOC 5810:  Environmental Sociology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</si>
</sst>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4"/>
      <color theme="1"/>
      <name val="Calibri"/>
      <family val="2"/>
      <scheme val="minor"/>
    </font>
    <font>
      <sz val="8"/>
      <color theme="1"/>
      <name val="Calibri"/>
      <family val="2"/>
      <scheme val="minor"/>
    </font>
    <font>
      <sz val="8"/>
      <color rgb="FF000000"/>
      <name val="Calibri"/>
      <family val="2"/>
      <scheme val="minor"/>
    </font>
    <font>
      <sz val="12"/>
      <color rgb="FF006100"/>
      <name val="Calibri"/>
      <family val="2"/>
      <scheme val="minor"/>
    </font>
    <font>
      <sz val="12"/>
      <color rgb="FF9C6500"/>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sz val="11"/>
      <color rgb="FFED7D31"/>
      <name val="Calibri"/>
      <family val="2"/>
      <scheme val="minor"/>
    </font>
    <font>
      <sz val="11"/>
      <color rgb="FF70AD47"/>
      <name val="Calibri"/>
      <family val="2"/>
      <scheme val="minor"/>
    </font>
    <font>
      <b/>
      <sz val="18"/>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C6EFCE"/>
      </patternFill>
    </fill>
    <fill>
      <patternFill patternType="solid">
        <fgColor rgb="FFFFEB9C"/>
      </patternFill>
    </fill>
    <fill>
      <patternFill patternType="solid">
        <fgColor theme="9"/>
        <bgColor indexed="64"/>
      </patternFill>
    </fill>
    <fill>
      <patternFill patternType="solid">
        <fgColor theme="0"/>
        <bgColor indexed="64"/>
      </patternFill>
    </fill>
    <fill>
      <patternFill patternType="solid">
        <fgColor rgb="FFFFE699"/>
        <bgColor indexed="64"/>
      </patternFill>
    </fill>
    <fill>
      <patternFill patternType="solid">
        <fgColor rgb="FFC6E0B4"/>
        <bgColor indexed="64"/>
      </patternFill>
    </fill>
    <fill>
      <patternFill patternType="solid">
        <fgColor rgb="FFFCE4D6"/>
        <bgColor indexed="64"/>
      </patternFill>
    </fill>
    <fill>
      <patternFill patternType="solid">
        <fgColor rgb="FFE2EFDA"/>
        <bgColor indexed="64"/>
      </patternFill>
    </fill>
    <fill>
      <patternFill patternType="solid">
        <fgColor rgb="FFFF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9">
    <xf numFmtId="0" fontId="0" fillId="0" borderId="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9">
    <xf numFmtId="0" fontId="0" fillId="0" borderId="0" xfId="0"/>
    <xf numFmtId="0" fontId="0" fillId="0" borderId="1" xfId="0" applyBorder="1"/>
    <xf numFmtId="0" fontId="0" fillId="0" borderId="0" xfId="0" applyAlignment="1">
      <alignment wrapText="1"/>
    </xf>
    <xf numFmtId="0" fontId="0" fillId="0" borderId="3" xfId="0" applyBorder="1"/>
    <xf numFmtId="0" fontId="0" fillId="0" borderId="0" xfId="0" applyAlignment="1">
      <alignment vertical="center" wrapText="1"/>
    </xf>
    <xf numFmtId="0" fontId="0" fillId="0" borderId="4" xfId="0" applyBorder="1"/>
    <xf numFmtId="0" fontId="0" fillId="0" borderId="1" xfId="0" applyBorder="1" applyAlignment="1">
      <alignment wrapText="1"/>
    </xf>
    <xf numFmtId="0" fontId="0" fillId="0" borderId="3" xfId="0" applyBorder="1" applyAlignment="1">
      <alignment wrapText="1"/>
    </xf>
    <xf numFmtId="0" fontId="2" fillId="3" borderId="7" xfId="0" applyFont="1" applyFill="1" applyBorder="1" applyAlignment="1">
      <alignment vertical="center" wrapText="1"/>
    </xf>
    <xf numFmtId="0" fontId="2" fillId="3" borderId="1" xfId="0" applyFont="1" applyFill="1" applyBorder="1" applyAlignment="1">
      <alignment vertical="center" wrapText="1"/>
    </xf>
    <xf numFmtId="0" fontId="2" fillId="4" borderId="2" xfId="0" applyFont="1" applyFill="1" applyBorder="1" applyAlignment="1">
      <alignment vertical="center" wrapText="1"/>
    </xf>
    <xf numFmtId="0" fontId="3" fillId="4" borderId="1" xfId="0" applyFont="1" applyFill="1" applyBorder="1" applyAlignment="1">
      <alignment wrapText="1"/>
    </xf>
    <xf numFmtId="0" fontId="2" fillId="4" borderId="1" xfId="0" applyFont="1" applyFill="1" applyBorder="1" applyAlignment="1">
      <alignment vertical="center" wrapText="1"/>
    </xf>
    <xf numFmtId="0" fontId="0" fillId="0" borderId="8" xfId="0" applyBorder="1" applyAlignment="1">
      <alignment vertical="center" wrapText="1"/>
    </xf>
    <xf numFmtId="0" fontId="0" fillId="2" borderId="1" xfId="0" applyFill="1" applyBorder="1"/>
    <xf numFmtId="0" fontId="0" fillId="2" borderId="3" xfId="0" applyFill="1" applyBorder="1"/>
    <xf numFmtId="0" fontId="5" fillId="6" borderId="1" xfId="2" applyBorder="1"/>
    <xf numFmtId="0" fontId="4" fillId="5" borderId="1" xfId="1" applyBorder="1"/>
    <xf numFmtId="0" fontId="0" fillId="0" borderId="0" xfId="0" applyAlignment="1">
      <alignment vertical="center"/>
    </xf>
    <xf numFmtId="0" fontId="0" fillId="7" borderId="1" xfId="0" applyFill="1" applyBorder="1"/>
    <xf numFmtId="0" fontId="0" fillId="8" borderId="1" xfId="0" applyFill="1" applyBorder="1"/>
    <xf numFmtId="0" fontId="2" fillId="3" borderId="9" xfId="0" applyFont="1" applyFill="1" applyBorder="1" applyAlignment="1">
      <alignment vertical="center" wrapText="1"/>
    </xf>
    <xf numFmtId="0" fontId="2" fillId="0" borderId="0" xfId="0" applyFont="1" applyAlignment="1">
      <alignment wrapText="1"/>
    </xf>
    <xf numFmtId="0" fontId="8" fillId="0" borderId="0" xfId="0" applyFont="1" applyAlignment="1">
      <alignment wrapText="1"/>
    </xf>
    <xf numFmtId="0" fontId="0" fillId="3" borderId="1" xfId="0" applyFill="1" applyBorder="1"/>
    <xf numFmtId="0" fontId="0" fillId="3" borderId="14" xfId="0" applyFill="1" applyBorder="1" applyAlignment="1">
      <alignment horizontal="center"/>
    </xf>
    <xf numFmtId="0" fontId="10" fillId="10" borderId="13" xfId="0" applyFont="1" applyFill="1" applyBorder="1" applyAlignment="1">
      <alignment horizontal="center" vertical="center"/>
    </xf>
    <xf numFmtId="0" fontId="10" fillId="10" borderId="15" xfId="0" applyFont="1" applyFill="1" applyBorder="1" applyAlignment="1">
      <alignment horizontal="center" vertical="center"/>
    </xf>
    <xf numFmtId="0" fontId="0" fillId="11" borderId="13" xfId="0" applyFill="1" applyBorder="1" applyAlignment="1">
      <alignment horizontal="center" vertical="center"/>
    </xf>
    <xf numFmtId="0" fontId="0" fillId="3" borderId="16" xfId="0" applyFill="1" applyBorder="1"/>
    <xf numFmtId="0" fontId="2" fillId="12" borderId="13" xfId="0" applyFont="1" applyFill="1" applyBorder="1" applyAlignment="1">
      <alignment horizontal="center" vertical="center"/>
    </xf>
    <xf numFmtId="0" fontId="2" fillId="12" borderId="13" xfId="0" applyFont="1" applyFill="1" applyBorder="1" applyAlignment="1">
      <alignment vertical="center" wrapText="1"/>
    </xf>
    <xf numFmtId="0" fontId="2" fillId="12" borderId="13" xfId="0" applyFont="1" applyFill="1" applyBorder="1" applyAlignment="1">
      <alignment horizontal="center" vertical="center" wrapText="1"/>
    </xf>
    <xf numFmtId="0" fontId="2" fillId="12" borderId="13" xfId="0" applyFont="1" applyFill="1" applyBorder="1" applyAlignment="1">
      <alignment horizontal="left" vertical="center" wrapText="1"/>
    </xf>
    <xf numFmtId="0" fontId="2" fillId="12" borderId="13" xfId="0" applyFont="1" applyFill="1" applyBorder="1" applyAlignment="1">
      <alignment horizontal="left" vertical="center"/>
    </xf>
    <xf numFmtId="0" fontId="0" fillId="12" borderId="13" xfId="0" applyFill="1" applyBorder="1"/>
    <xf numFmtId="0" fontId="1" fillId="0" borderId="5" xfId="0" applyFont="1" applyBorder="1" applyAlignment="1">
      <alignment horizontal="center"/>
    </xf>
    <xf numFmtId="0" fontId="1" fillId="0" borderId="6" xfId="0" applyFont="1" applyBorder="1" applyAlignment="1">
      <alignment horizontal="center"/>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11" xfId="0" applyFont="1" applyBorder="1" applyAlignment="1">
      <alignment horizontal="center"/>
    </xf>
    <xf numFmtId="0" fontId="0" fillId="3" borderId="0" xfId="0" applyFill="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0" fillId="3" borderId="17" xfId="0" applyFill="1" applyBorder="1" applyAlignment="1">
      <alignment horizontal="center"/>
    </xf>
    <xf numFmtId="0" fontId="0" fillId="3" borderId="15" xfId="0" applyFill="1" applyBorder="1" applyAlignment="1">
      <alignment horizontal="center"/>
    </xf>
    <xf numFmtId="0" fontId="2" fillId="12" borderId="15" xfId="0" applyFont="1" applyFill="1" applyBorder="1" applyAlignment="1">
      <alignment horizontal="center" vertical="center" wrapText="1"/>
    </xf>
    <xf numFmtId="0" fontId="0" fillId="0" borderId="13" xfId="0" applyBorder="1"/>
    <xf numFmtId="0" fontId="0" fillId="0" borderId="13" xfId="0" applyBorder="1" applyAlignment="1">
      <alignment horizontal="center" vertical="center"/>
    </xf>
    <xf numFmtId="0" fontId="9" fillId="9" borderId="13" xfId="0" applyFont="1" applyFill="1" applyBorder="1" applyAlignment="1">
      <alignment horizontal="center" vertical="center"/>
    </xf>
    <xf numFmtId="0" fontId="2" fillId="0" borderId="13" xfId="0" applyFont="1" applyBorder="1" applyAlignment="1">
      <alignment wrapText="1"/>
    </xf>
    <xf numFmtId="0" fontId="10" fillId="1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11" borderId="13" xfId="0" applyFont="1" applyFill="1" applyBorder="1" applyAlignment="1">
      <alignment horizontal="center" vertical="center"/>
    </xf>
    <xf numFmtId="0" fontId="2" fillId="12" borderId="17" xfId="0" applyFont="1" applyFill="1" applyBorder="1" applyAlignment="1">
      <alignment horizontal="center" vertical="center" wrapText="1"/>
    </xf>
    <xf numFmtId="0" fontId="0" fillId="3" borderId="15" xfId="0" applyFill="1" applyBorder="1"/>
    <xf numFmtId="0" fontId="2" fillId="12" borderId="16" xfId="0" applyFont="1" applyFill="1" applyBorder="1" applyAlignment="1">
      <alignment horizontal="center" vertical="center" wrapText="1"/>
    </xf>
    <xf numFmtId="0" fontId="2" fillId="12" borderId="16" xfId="0" applyFont="1" applyFill="1" applyBorder="1" applyAlignment="1">
      <alignment horizontal="left" vertical="center" wrapText="1"/>
    </xf>
    <xf numFmtId="0" fontId="0" fillId="0" borderId="16" xfId="0" applyBorder="1"/>
    <xf numFmtId="0" fontId="10" fillId="10" borderId="16" xfId="0" applyFont="1" applyFill="1" applyBorder="1" applyAlignment="1">
      <alignment horizontal="center" vertical="center"/>
    </xf>
    <xf numFmtId="0" fontId="0" fillId="13" borderId="16" xfId="0" applyFill="1" applyBorder="1" applyAlignment="1">
      <alignment horizontal="center" vertical="center"/>
    </xf>
    <xf numFmtId="0" fontId="0" fillId="0" borderId="16" xfId="0" applyBorder="1" applyAlignment="1">
      <alignment horizontal="center" vertical="center"/>
    </xf>
    <xf numFmtId="0" fontId="2" fillId="12" borderId="15" xfId="0" applyFont="1" applyFill="1" applyBorder="1" applyAlignment="1">
      <alignment horizontal="left" vertical="center" wrapText="1"/>
    </xf>
    <xf numFmtId="0" fontId="0" fillId="0" borderId="15" xfId="0" applyBorder="1"/>
    <xf numFmtId="0" fontId="0" fillId="0" borderId="15" xfId="0" applyBorder="1" applyAlignment="1">
      <alignment horizontal="center" vertical="center"/>
    </xf>
    <xf numFmtId="0" fontId="2" fillId="12" borderId="10" xfId="0" applyFont="1" applyFill="1" applyBorder="1" applyAlignment="1">
      <alignment horizontal="left" vertical="center" wrapText="1"/>
    </xf>
    <xf numFmtId="0" fontId="0" fillId="0" borderId="10" xfId="0" applyBorder="1" applyAlignment="1">
      <alignment horizontal="center" vertical="center"/>
    </xf>
  </cellXfs>
  <cellStyles count="19">
    <cellStyle name="Followed Hyperlink" xfId="12" builtinId="9" hidden="1"/>
    <cellStyle name="Followed Hyperlink" xfId="14" builtinId="9" hidden="1"/>
    <cellStyle name="Followed Hyperlink" xfId="18"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4" builtinId="9" hidden="1"/>
    <cellStyle name="Good" xfId="1" builtinId="26"/>
    <cellStyle name="Hyperlink" xfId="13" builtinId="8" hidden="1"/>
    <cellStyle name="Hyperlink" xfId="9" builtinId="8" hidden="1"/>
    <cellStyle name="Hyperlink" xfId="17" builtinId="8" hidden="1"/>
    <cellStyle name="Hyperlink" xfId="3" builtinId="8" hidden="1"/>
    <cellStyle name="Hyperlink" xfId="15" builtinId="8" hidden="1"/>
    <cellStyle name="Hyperlink" xfId="7" builtinId="8" hidden="1"/>
    <cellStyle name="Hyperlink" xfId="5" builtinId="8" hidden="1"/>
    <cellStyle name="Hyperlink" xfId="11" builtinId="8" hidden="1"/>
    <cellStyle name="Neutral" xfId="2" builtinId="28"/>
    <cellStyle name="Normal" xfId="0" builtinId="0"/>
  </cellStyles>
  <dxfs count="11">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90CCB4"/>
      <color rgb="FFFFE593"/>
      <color rgb="FF408C6D"/>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63"/>
  <sheetViews>
    <sheetView topLeftCell="B9" zoomScale="150" zoomScaleNormal="150" zoomScalePageLayoutView="150" workbookViewId="0" xr3:uid="{AEA406A1-0E4B-5B11-9CD5-51D6E497D94C}">
      <selection activeCell="B5" sqref="B5"/>
    </sheetView>
  </sheetViews>
  <sheetFormatPr defaultColWidth="8.85546875" defaultRowHeight="15"/>
  <cols>
    <col min="1" max="1" width="31" style="1" customWidth="1"/>
    <col min="2" max="2" width="19.42578125" customWidth="1"/>
    <col min="3" max="3" width="64.7109375" style="6" customWidth="1"/>
    <col min="4" max="4" width="12.7109375" customWidth="1"/>
    <col min="5" max="5" width="24.42578125" bestFit="1" customWidth="1"/>
    <col min="6" max="6" width="19.42578125" bestFit="1" customWidth="1"/>
    <col min="7" max="7" width="16.7109375" bestFit="1" customWidth="1"/>
    <col min="8" max="8" width="10.42578125" customWidth="1"/>
  </cols>
  <sheetData>
    <row r="1" spans="1:8" ht="18.75">
      <c r="A1" s="36" t="s">
        <v>0</v>
      </c>
      <c r="B1" s="37"/>
      <c r="C1" s="37"/>
      <c r="D1" s="37"/>
      <c r="E1" s="37"/>
      <c r="F1" s="37"/>
      <c r="G1" s="37"/>
    </row>
    <row r="2" spans="1:8" ht="22.5">
      <c r="A2" s="9" t="s">
        <v>1</v>
      </c>
      <c r="B2" s="8" t="s">
        <v>2</v>
      </c>
      <c r="C2" s="9" t="s">
        <v>3</v>
      </c>
      <c r="D2" s="9" t="s">
        <v>4</v>
      </c>
      <c r="E2" s="9" t="s">
        <v>5</v>
      </c>
      <c r="F2" s="9" t="s">
        <v>6</v>
      </c>
      <c r="G2" s="9" t="s">
        <v>7</v>
      </c>
      <c r="H2" s="21" t="s">
        <v>8</v>
      </c>
    </row>
    <row r="3" spans="1:8" ht="112.5">
      <c r="A3" s="12" t="s">
        <v>9</v>
      </c>
      <c r="B3" s="10" t="s">
        <v>10</v>
      </c>
      <c r="C3" s="11" t="s">
        <v>11</v>
      </c>
      <c r="D3" s="1" t="str">
        <f>IF(E3="x","","x")</f>
        <v>x</v>
      </c>
      <c r="E3" s="1"/>
      <c r="F3" s="1" t="s">
        <v>12</v>
      </c>
      <c r="G3" s="1">
        <v>55</v>
      </c>
      <c r="H3" s="23" t="s">
        <v>13</v>
      </c>
    </row>
    <row r="4" spans="1:8" ht="45">
      <c r="A4" s="12" t="s">
        <v>14</v>
      </c>
      <c r="B4" s="10" t="s">
        <v>15</v>
      </c>
      <c r="C4" s="11" t="s">
        <v>16</v>
      </c>
      <c r="D4" s="1" t="str">
        <f t="shared" ref="D4:D55" si="0">IF(E4="x","","x")</f>
        <v>x</v>
      </c>
      <c r="E4" s="1"/>
      <c r="F4" s="1" t="s">
        <v>12</v>
      </c>
      <c r="G4" s="1">
        <v>23</v>
      </c>
    </row>
    <row r="5" spans="1:8" ht="78.75">
      <c r="A5" s="12" t="s">
        <v>17</v>
      </c>
      <c r="B5" s="10" t="s">
        <v>18</v>
      </c>
      <c r="C5" s="11" t="s">
        <v>19</v>
      </c>
      <c r="D5" s="1" t="str">
        <f t="shared" si="0"/>
        <v>x</v>
      </c>
      <c r="E5" s="1"/>
      <c r="F5" s="1" t="s">
        <v>12</v>
      </c>
      <c r="G5" s="1">
        <v>797</v>
      </c>
      <c r="H5" s="23" t="s">
        <v>20</v>
      </c>
    </row>
    <row r="6" spans="1:8" ht="48.75">
      <c r="A6" s="12" t="s">
        <v>17</v>
      </c>
      <c r="B6" s="10" t="s">
        <v>21</v>
      </c>
      <c r="C6" s="11" t="s">
        <v>22</v>
      </c>
      <c r="D6" s="1" t="str">
        <f t="shared" si="0"/>
        <v>x</v>
      </c>
      <c r="E6" s="1"/>
      <c r="F6" s="1" t="s">
        <v>12</v>
      </c>
      <c r="G6" s="1">
        <v>152</v>
      </c>
      <c r="H6" s="23" t="s">
        <v>20</v>
      </c>
    </row>
    <row r="7" spans="1:8" ht="23.25">
      <c r="A7" s="12" t="s">
        <v>17</v>
      </c>
      <c r="B7" s="10" t="s">
        <v>23</v>
      </c>
      <c r="C7" s="11" t="s">
        <v>24</v>
      </c>
      <c r="D7" s="1" t="str">
        <f t="shared" si="0"/>
        <v>x</v>
      </c>
      <c r="E7" s="1"/>
      <c r="F7" s="1" t="s">
        <v>25</v>
      </c>
      <c r="G7" s="1">
        <v>22</v>
      </c>
    </row>
    <row r="8" spans="1:8" ht="33.75">
      <c r="A8" s="12" t="s">
        <v>17</v>
      </c>
      <c r="B8" s="10" t="s">
        <v>26</v>
      </c>
      <c r="C8" s="11" t="s">
        <v>27</v>
      </c>
      <c r="D8" s="1" t="str">
        <f t="shared" si="0"/>
        <v>x</v>
      </c>
      <c r="E8" s="1"/>
      <c r="F8" s="1" t="s">
        <v>12</v>
      </c>
      <c r="G8" s="1">
        <v>11</v>
      </c>
    </row>
    <row r="9" spans="1:8" ht="68.25">
      <c r="A9" s="12" t="s">
        <v>28</v>
      </c>
      <c r="B9" s="10" t="s">
        <v>29</v>
      </c>
      <c r="C9" s="11" t="s">
        <v>30</v>
      </c>
      <c r="D9" s="1" t="str">
        <f t="shared" si="0"/>
        <v>x</v>
      </c>
      <c r="E9" s="1"/>
      <c r="F9" s="1" t="s">
        <v>25</v>
      </c>
      <c r="G9" s="1">
        <v>20</v>
      </c>
    </row>
    <row r="10" spans="1:8" ht="45.75">
      <c r="A10" s="12" t="s">
        <v>28</v>
      </c>
      <c r="B10" s="10" t="s">
        <v>31</v>
      </c>
      <c r="C10" s="11" t="s">
        <v>32</v>
      </c>
      <c r="D10" s="1" t="s">
        <v>33</v>
      </c>
      <c r="E10" s="1"/>
      <c r="F10" s="1" t="s">
        <v>25</v>
      </c>
      <c r="G10" s="1">
        <v>22</v>
      </c>
    </row>
    <row r="11" spans="1:8" ht="36" customHeight="1">
      <c r="A11" s="12" t="s">
        <v>28</v>
      </c>
      <c r="B11" s="10" t="s">
        <v>34</v>
      </c>
      <c r="C11" s="11" t="s">
        <v>35</v>
      </c>
      <c r="D11" s="1" t="str">
        <f t="shared" si="0"/>
        <v>x</v>
      </c>
      <c r="E11" s="1"/>
      <c r="F11" s="1" t="s">
        <v>25</v>
      </c>
      <c r="G11" s="1">
        <v>9</v>
      </c>
    </row>
    <row r="12" spans="1:8" ht="23.25">
      <c r="A12" s="12" t="s">
        <v>28</v>
      </c>
      <c r="B12" s="10" t="s">
        <v>36</v>
      </c>
      <c r="C12" s="11" t="s">
        <v>37</v>
      </c>
      <c r="D12" s="1" t="str">
        <f t="shared" si="0"/>
        <v/>
      </c>
      <c r="E12" s="1" t="s">
        <v>33</v>
      </c>
      <c r="F12" s="1" t="s">
        <v>25</v>
      </c>
      <c r="G12" s="1">
        <v>7</v>
      </c>
    </row>
    <row r="13" spans="1:8" ht="23.25">
      <c r="A13" s="12" t="s">
        <v>38</v>
      </c>
      <c r="B13" s="10" t="s">
        <v>39</v>
      </c>
      <c r="C13" s="11" t="s">
        <v>40</v>
      </c>
      <c r="D13" s="1" t="str">
        <f t="shared" si="0"/>
        <v>x</v>
      </c>
      <c r="E13" s="1"/>
      <c r="F13" s="1" t="s">
        <v>12</v>
      </c>
      <c r="G13" s="1">
        <v>148</v>
      </c>
    </row>
    <row r="14" spans="1:8" ht="45.75">
      <c r="A14" s="12" t="s">
        <v>38</v>
      </c>
      <c r="B14" s="10" t="s">
        <v>41</v>
      </c>
      <c r="C14" s="11" t="s">
        <v>42</v>
      </c>
      <c r="D14" s="1" t="str">
        <f t="shared" si="0"/>
        <v>x</v>
      </c>
      <c r="E14" s="1"/>
      <c r="F14" s="1" t="s">
        <v>12</v>
      </c>
      <c r="G14" s="1">
        <v>40</v>
      </c>
    </row>
    <row r="15" spans="1:8" ht="45.75">
      <c r="A15" s="12" t="s">
        <v>38</v>
      </c>
      <c r="B15" s="10" t="s">
        <v>43</v>
      </c>
      <c r="C15" s="11" t="s">
        <v>44</v>
      </c>
      <c r="D15" s="1" t="str">
        <f t="shared" si="0"/>
        <v>x</v>
      </c>
      <c r="E15" s="1"/>
      <c r="F15" s="1" t="s">
        <v>25</v>
      </c>
      <c r="G15" s="1">
        <v>42</v>
      </c>
    </row>
    <row r="16" spans="1:8" ht="34.5">
      <c r="A16" s="12" t="s">
        <v>38</v>
      </c>
      <c r="B16" s="10" t="s">
        <v>45</v>
      </c>
      <c r="C16" s="11" t="s">
        <v>46</v>
      </c>
      <c r="D16" s="1" t="str">
        <f t="shared" si="0"/>
        <v>x</v>
      </c>
      <c r="E16" s="1"/>
      <c r="F16" s="1" t="s">
        <v>12</v>
      </c>
      <c r="G16" s="1">
        <v>37</v>
      </c>
    </row>
    <row r="17" spans="1:7" ht="34.5">
      <c r="A17" s="12" t="s">
        <v>38</v>
      </c>
      <c r="B17" s="10" t="s">
        <v>47</v>
      </c>
      <c r="C17" s="11" t="s">
        <v>48</v>
      </c>
      <c r="D17" s="1" t="str">
        <f t="shared" si="0"/>
        <v>x</v>
      </c>
      <c r="E17" s="1"/>
      <c r="F17" s="1" t="s">
        <v>12</v>
      </c>
      <c r="G17" s="1">
        <v>30</v>
      </c>
    </row>
    <row r="18" spans="1:7" ht="34.5">
      <c r="A18" s="12" t="s">
        <v>38</v>
      </c>
      <c r="B18" s="10" t="s">
        <v>49</v>
      </c>
      <c r="C18" s="11" t="s">
        <v>50</v>
      </c>
      <c r="D18" s="1" t="str">
        <f t="shared" si="0"/>
        <v>x</v>
      </c>
      <c r="E18" s="1"/>
      <c r="F18" s="1" t="s">
        <v>25</v>
      </c>
      <c r="G18" s="1">
        <v>18</v>
      </c>
    </row>
    <row r="19" spans="1:7" ht="57">
      <c r="A19" s="12" t="s">
        <v>38</v>
      </c>
      <c r="B19" s="10" t="s">
        <v>51</v>
      </c>
      <c r="C19" s="11" t="s">
        <v>52</v>
      </c>
      <c r="D19" s="1" t="str">
        <f t="shared" si="0"/>
        <v>x</v>
      </c>
      <c r="E19" s="1"/>
      <c r="F19" s="1" t="s">
        <v>12</v>
      </c>
      <c r="G19" s="1">
        <v>44</v>
      </c>
    </row>
    <row r="20" spans="1:7" ht="45.75">
      <c r="A20" s="12" t="s">
        <v>38</v>
      </c>
      <c r="B20" s="10" t="s">
        <v>53</v>
      </c>
      <c r="C20" s="11" t="s">
        <v>54</v>
      </c>
      <c r="D20" s="1" t="str">
        <f t="shared" si="0"/>
        <v>x</v>
      </c>
      <c r="E20" s="1"/>
      <c r="F20" s="1" t="s">
        <v>25</v>
      </c>
      <c r="G20" s="1">
        <v>2</v>
      </c>
    </row>
    <row r="21" spans="1:7" ht="57">
      <c r="A21" s="12" t="s">
        <v>38</v>
      </c>
      <c r="B21" s="10" t="s">
        <v>55</v>
      </c>
      <c r="C21" s="11" t="s">
        <v>56</v>
      </c>
      <c r="D21" s="1" t="str">
        <f t="shared" si="0"/>
        <v>x</v>
      </c>
      <c r="E21" s="1"/>
      <c r="F21" s="1" t="s">
        <v>12</v>
      </c>
      <c r="G21" s="1">
        <v>61</v>
      </c>
    </row>
    <row r="22" spans="1:7" ht="34.5">
      <c r="A22" s="12" t="s">
        <v>57</v>
      </c>
      <c r="B22" s="10" t="s">
        <v>58</v>
      </c>
      <c r="C22" s="11" t="s">
        <v>59</v>
      </c>
      <c r="D22" s="1" t="str">
        <f t="shared" si="0"/>
        <v>x</v>
      </c>
      <c r="E22" s="1"/>
      <c r="F22" s="1" t="s">
        <v>12</v>
      </c>
      <c r="G22" s="1">
        <v>107</v>
      </c>
    </row>
    <row r="23" spans="1:7" ht="26.25" customHeight="1">
      <c r="A23" s="12" t="s">
        <v>60</v>
      </c>
      <c r="B23" s="10" t="s">
        <v>61</v>
      </c>
      <c r="C23" s="11" t="s">
        <v>62</v>
      </c>
      <c r="D23" s="1" t="str">
        <f t="shared" si="0"/>
        <v/>
      </c>
      <c r="E23" s="1" t="s">
        <v>33</v>
      </c>
      <c r="F23" s="1" t="s">
        <v>12</v>
      </c>
      <c r="G23" s="1">
        <v>32</v>
      </c>
    </row>
    <row r="24" spans="1:7" ht="135.75">
      <c r="A24" s="12"/>
      <c r="B24" s="10" t="s">
        <v>63</v>
      </c>
      <c r="C24" s="11" t="s">
        <v>64</v>
      </c>
      <c r="D24" s="1" t="str">
        <f t="shared" si="0"/>
        <v>x</v>
      </c>
      <c r="E24" s="1"/>
      <c r="F24" s="1" t="s">
        <v>12</v>
      </c>
      <c r="G24" s="1">
        <v>120</v>
      </c>
    </row>
    <row r="25" spans="1:7" ht="34.5">
      <c r="A25" s="12" t="s">
        <v>65</v>
      </c>
      <c r="B25" s="10" t="s">
        <v>66</v>
      </c>
      <c r="C25" s="11" t="s">
        <v>67</v>
      </c>
      <c r="D25" s="1" t="str">
        <f t="shared" si="0"/>
        <v/>
      </c>
      <c r="E25" s="1" t="s">
        <v>33</v>
      </c>
      <c r="F25" s="1" t="s">
        <v>25</v>
      </c>
      <c r="G25" s="1">
        <v>28</v>
      </c>
    </row>
    <row r="26" spans="1:7" ht="34.5">
      <c r="A26" s="12" t="s">
        <v>65</v>
      </c>
      <c r="B26" s="10" t="s">
        <v>68</v>
      </c>
      <c r="C26" s="11" t="s">
        <v>69</v>
      </c>
      <c r="D26" s="1" t="str">
        <f t="shared" si="0"/>
        <v>x</v>
      </c>
      <c r="E26" s="1"/>
      <c r="F26" s="1" t="s">
        <v>25</v>
      </c>
      <c r="G26" s="1">
        <v>38</v>
      </c>
    </row>
    <row r="27" spans="1:7" ht="34.5">
      <c r="A27" s="12" t="s">
        <v>65</v>
      </c>
      <c r="B27" s="10" t="s">
        <v>70</v>
      </c>
      <c r="C27" s="11" t="s">
        <v>71</v>
      </c>
      <c r="D27" s="1" t="str">
        <f t="shared" si="0"/>
        <v/>
      </c>
      <c r="E27" s="1" t="s">
        <v>33</v>
      </c>
      <c r="F27" s="1" t="s">
        <v>12</v>
      </c>
      <c r="G27" s="1">
        <v>32</v>
      </c>
    </row>
    <row r="28" spans="1:7" ht="34.5">
      <c r="A28" s="12" t="s">
        <v>65</v>
      </c>
      <c r="B28" s="10" t="s">
        <v>72</v>
      </c>
      <c r="C28" s="11" t="s">
        <v>73</v>
      </c>
      <c r="D28" s="1" t="str">
        <f t="shared" si="0"/>
        <v/>
      </c>
      <c r="E28" s="1" t="s">
        <v>33</v>
      </c>
      <c r="F28" s="1" t="s">
        <v>12</v>
      </c>
      <c r="G28" s="1">
        <v>43</v>
      </c>
    </row>
    <row r="29" spans="1:7" ht="23.25">
      <c r="A29" s="12" t="s">
        <v>65</v>
      </c>
      <c r="B29" s="10" t="s">
        <v>74</v>
      </c>
      <c r="C29" s="11" t="s">
        <v>75</v>
      </c>
      <c r="D29" s="1" t="str">
        <f t="shared" si="0"/>
        <v/>
      </c>
      <c r="E29" s="1" t="s">
        <v>33</v>
      </c>
      <c r="F29" s="1" t="s">
        <v>12</v>
      </c>
      <c r="G29" s="1">
        <v>11</v>
      </c>
    </row>
    <row r="30" spans="1:7" ht="22.5">
      <c r="A30" s="12" t="s">
        <v>76</v>
      </c>
      <c r="B30" s="10" t="s">
        <v>77</v>
      </c>
      <c r="C30" s="11" t="s">
        <v>78</v>
      </c>
      <c r="D30" s="1" t="str">
        <f t="shared" si="0"/>
        <v>x</v>
      </c>
      <c r="E30" s="1"/>
      <c r="F30" s="1" t="s">
        <v>25</v>
      </c>
      <c r="G30" s="1">
        <v>16</v>
      </c>
    </row>
    <row r="31" spans="1:7" ht="34.5">
      <c r="A31" s="12" t="s">
        <v>76</v>
      </c>
      <c r="B31" s="10" t="s">
        <v>79</v>
      </c>
      <c r="C31" s="11" t="s">
        <v>80</v>
      </c>
      <c r="D31" s="1" t="str">
        <f t="shared" si="0"/>
        <v>x</v>
      </c>
      <c r="E31" s="1"/>
      <c r="F31" s="1" t="s">
        <v>25</v>
      </c>
      <c r="G31" s="1">
        <v>26</v>
      </c>
    </row>
    <row r="32" spans="1:7" ht="34.5" customHeight="1">
      <c r="A32" s="12" t="s">
        <v>76</v>
      </c>
      <c r="B32" s="10" t="s">
        <v>81</v>
      </c>
      <c r="C32" s="11" t="s">
        <v>82</v>
      </c>
      <c r="D32" s="1" t="str">
        <f t="shared" si="0"/>
        <v>x</v>
      </c>
      <c r="E32" s="1"/>
      <c r="F32" s="1" t="s">
        <v>12</v>
      </c>
      <c r="G32" s="1">
        <v>27</v>
      </c>
    </row>
    <row r="33" spans="1:8" ht="34.5">
      <c r="A33" s="12" t="s">
        <v>76</v>
      </c>
      <c r="B33" s="10" t="s">
        <v>83</v>
      </c>
      <c r="C33" s="11" t="s">
        <v>84</v>
      </c>
      <c r="D33" s="1" t="str">
        <f t="shared" si="0"/>
        <v/>
      </c>
      <c r="E33" s="1" t="s">
        <v>33</v>
      </c>
      <c r="F33" s="1" t="s">
        <v>12</v>
      </c>
      <c r="G33" s="1">
        <v>40</v>
      </c>
    </row>
    <row r="34" spans="1:8" ht="23.25">
      <c r="A34" s="12" t="s">
        <v>76</v>
      </c>
      <c r="B34" s="10" t="s">
        <v>85</v>
      </c>
      <c r="C34" s="11" t="s">
        <v>86</v>
      </c>
      <c r="D34" s="1" t="str">
        <f t="shared" si="0"/>
        <v>x</v>
      </c>
      <c r="E34" s="1"/>
      <c r="F34" s="1" t="s">
        <v>25</v>
      </c>
      <c r="G34" s="1">
        <v>30</v>
      </c>
    </row>
    <row r="35" spans="1:8" ht="45.75">
      <c r="A35" s="12" t="s">
        <v>87</v>
      </c>
      <c r="B35" s="10" t="s">
        <v>88</v>
      </c>
      <c r="C35" s="11" t="s">
        <v>89</v>
      </c>
      <c r="D35" s="1" t="str">
        <f t="shared" si="0"/>
        <v>x</v>
      </c>
      <c r="E35" s="1"/>
      <c r="F35" s="1" t="s">
        <v>12</v>
      </c>
      <c r="G35" s="1">
        <v>49</v>
      </c>
    </row>
    <row r="36" spans="1:8" ht="45.75">
      <c r="A36" s="12" t="s">
        <v>87</v>
      </c>
      <c r="B36" s="10" t="s">
        <v>90</v>
      </c>
      <c r="C36" s="11" t="s">
        <v>91</v>
      </c>
      <c r="D36" s="1" t="str">
        <f t="shared" si="0"/>
        <v>x</v>
      </c>
      <c r="E36" s="1"/>
      <c r="F36" s="1" t="s">
        <v>25</v>
      </c>
      <c r="G36" s="1">
        <v>23</v>
      </c>
    </row>
    <row r="37" spans="1:8" ht="34.5">
      <c r="A37" s="12" t="s">
        <v>87</v>
      </c>
      <c r="B37" s="10" t="s">
        <v>92</v>
      </c>
      <c r="C37" s="11" t="s">
        <v>93</v>
      </c>
      <c r="D37" s="1" t="str">
        <f t="shared" si="0"/>
        <v>x</v>
      </c>
      <c r="E37" s="1"/>
      <c r="F37" s="1" t="s">
        <v>25</v>
      </c>
      <c r="G37" s="1">
        <v>20</v>
      </c>
    </row>
    <row r="38" spans="1:8" ht="102">
      <c r="A38" s="12" t="s">
        <v>94</v>
      </c>
      <c r="B38" s="10" t="s">
        <v>95</v>
      </c>
      <c r="C38" s="11" t="s">
        <v>96</v>
      </c>
      <c r="D38" s="1" t="str">
        <f t="shared" si="0"/>
        <v/>
      </c>
      <c r="E38" s="1" t="s">
        <v>33</v>
      </c>
      <c r="F38" s="1" t="s">
        <v>12</v>
      </c>
      <c r="G38" s="1">
        <v>97</v>
      </c>
    </row>
    <row r="39" spans="1:8" ht="45.75">
      <c r="A39" s="12" t="s">
        <v>94</v>
      </c>
      <c r="B39" s="10" t="s">
        <v>97</v>
      </c>
      <c r="C39" s="11" t="s">
        <v>98</v>
      </c>
      <c r="D39" s="1" t="str">
        <f t="shared" si="0"/>
        <v>x</v>
      </c>
      <c r="E39" s="1"/>
      <c r="F39" s="1" t="s">
        <v>12</v>
      </c>
      <c r="G39" s="1">
        <v>8</v>
      </c>
    </row>
    <row r="40" spans="1:8" ht="45.75">
      <c r="A40" s="12" t="s">
        <v>99</v>
      </c>
      <c r="B40" s="10" t="s">
        <v>100</v>
      </c>
      <c r="C40" s="11" t="s">
        <v>101</v>
      </c>
      <c r="D40" s="1" t="str">
        <f t="shared" si="0"/>
        <v/>
      </c>
      <c r="E40" s="1" t="s">
        <v>33</v>
      </c>
      <c r="F40" s="1" t="s">
        <v>25</v>
      </c>
      <c r="G40" s="1">
        <v>1</v>
      </c>
    </row>
    <row r="41" spans="1:8" ht="45.75">
      <c r="A41" s="12" t="s">
        <v>99</v>
      </c>
      <c r="B41" s="10" t="s">
        <v>102</v>
      </c>
      <c r="C41" s="11" t="s">
        <v>103</v>
      </c>
      <c r="D41" s="1" t="str">
        <f t="shared" si="0"/>
        <v/>
      </c>
      <c r="E41" s="1" t="s">
        <v>33</v>
      </c>
      <c r="F41" s="1" t="s">
        <v>12</v>
      </c>
      <c r="G41" s="1">
        <v>23</v>
      </c>
    </row>
    <row r="42" spans="1:8" ht="102">
      <c r="A42" s="12" t="s">
        <v>99</v>
      </c>
      <c r="B42" s="10" t="s">
        <v>104</v>
      </c>
      <c r="C42" s="11" t="s">
        <v>105</v>
      </c>
      <c r="D42" s="1" t="str">
        <f t="shared" si="0"/>
        <v/>
      </c>
      <c r="E42" s="1" t="s">
        <v>33</v>
      </c>
      <c r="F42" s="1" t="s">
        <v>12</v>
      </c>
      <c r="G42" s="1">
        <v>4</v>
      </c>
    </row>
    <row r="43" spans="1:8" ht="22.5">
      <c r="A43" s="12" t="s">
        <v>99</v>
      </c>
      <c r="B43" s="10" t="s">
        <v>106</v>
      </c>
      <c r="C43" s="11" t="s">
        <v>107</v>
      </c>
      <c r="D43" s="1" t="str">
        <f t="shared" si="0"/>
        <v/>
      </c>
      <c r="E43" s="1" t="s">
        <v>33</v>
      </c>
      <c r="F43" s="1" t="s">
        <v>12</v>
      </c>
      <c r="G43" s="1">
        <v>4</v>
      </c>
    </row>
    <row r="44" spans="1:8" ht="34.5">
      <c r="A44" s="12"/>
      <c r="B44" s="10" t="s">
        <v>108</v>
      </c>
      <c r="C44" s="11" t="s">
        <v>109</v>
      </c>
      <c r="D44" s="1" t="str">
        <f t="shared" si="0"/>
        <v/>
      </c>
      <c r="E44" s="1" t="s">
        <v>33</v>
      </c>
      <c r="F44" s="1" t="s">
        <v>12</v>
      </c>
      <c r="G44" s="1">
        <v>2</v>
      </c>
    </row>
    <row r="45" spans="1:8" ht="23.25">
      <c r="A45" s="12" t="s">
        <v>110</v>
      </c>
      <c r="B45" s="10" t="s">
        <v>111</v>
      </c>
      <c r="C45" s="11" t="s">
        <v>112</v>
      </c>
      <c r="D45" s="1" t="str">
        <f t="shared" si="0"/>
        <v>x</v>
      </c>
      <c r="E45" s="1"/>
      <c r="F45" s="1" t="s">
        <v>12</v>
      </c>
      <c r="G45" s="1">
        <v>119</v>
      </c>
    </row>
    <row r="46" spans="1:8" ht="34.5">
      <c r="A46" s="12" t="s">
        <v>110</v>
      </c>
      <c r="B46" s="10" t="s">
        <v>113</v>
      </c>
      <c r="C46" s="11" t="s">
        <v>114</v>
      </c>
      <c r="D46" s="1" t="str">
        <f t="shared" si="0"/>
        <v>x</v>
      </c>
      <c r="E46" s="1"/>
      <c r="F46" s="1" t="s">
        <v>12</v>
      </c>
      <c r="G46" s="1">
        <v>231</v>
      </c>
    </row>
    <row r="47" spans="1:8" ht="23.25">
      <c r="A47" s="12" t="s">
        <v>110</v>
      </c>
      <c r="B47" s="10" t="s">
        <v>115</v>
      </c>
      <c r="C47" s="11" t="s">
        <v>116</v>
      </c>
      <c r="D47" s="1" t="str">
        <f t="shared" si="0"/>
        <v>x</v>
      </c>
      <c r="E47" s="1"/>
      <c r="F47" s="1" t="s">
        <v>12</v>
      </c>
      <c r="G47" s="1">
        <v>78</v>
      </c>
    </row>
    <row r="48" spans="1:8" ht="124.5">
      <c r="A48" s="12" t="s">
        <v>110</v>
      </c>
      <c r="B48" s="10" t="s">
        <v>117</v>
      </c>
      <c r="C48" s="11" t="s">
        <v>118</v>
      </c>
      <c r="D48" s="1" t="str">
        <f t="shared" si="0"/>
        <v/>
      </c>
      <c r="E48" s="1" t="s">
        <v>33</v>
      </c>
      <c r="F48" s="1" t="s">
        <v>12</v>
      </c>
      <c r="G48" s="1">
        <v>147</v>
      </c>
      <c r="H48" s="22" t="s">
        <v>119</v>
      </c>
    </row>
    <row r="49" spans="1:8" ht="34.5">
      <c r="A49" s="12" t="s">
        <v>110</v>
      </c>
      <c r="B49" s="10" t="s">
        <v>120</v>
      </c>
      <c r="C49" s="11" t="s">
        <v>121</v>
      </c>
      <c r="D49" s="1" t="str">
        <f t="shared" si="0"/>
        <v>x</v>
      </c>
      <c r="E49" s="1"/>
      <c r="F49" s="1" t="s">
        <v>12</v>
      </c>
      <c r="G49" s="1">
        <v>22</v>
      </c>
    </row>
    <row r="50" spans="1:8" ht="45.75">
      <c r="A50" s="12" t="s">
        <v>110</v>
      </c>
      <c r="B50" s="10" t="s">
        <v>122</v>
      </c>
      <c r="C50" s="11" t="s">
        <v>123</v>
      </c>
      <c r="D50" s="1" t="str">
        <f t="shared" si="0"/>
        <v>x</v>
      </c>
      <c r="E50" s="1"/>
      <c r="F50" s="1" t="s">
        <v>12</v>
      </c>
      <c r="G50" s="1">
        <v>15</v>
      </c>
    </row>
    <row r="51" spans="1:8" ht="34.5">
      <c r="A51" s="12"/>
      <c r="B51" s="10" t="s">
        <v>124</v>
      </c>
      <c r="C51" s="11" t="s">
        <v>125</v>
      </c>
      <c r="D51" s="1" t="str">
        <f t="shared" si="0"/>
        <v>x</v>
      </c>
      <c r="E51" s="1"/>
      <c r="F51" s="1" t="s">
        <v>126</v>
      </c>
      <c r="G51" s="1">
        <v>9</v>
      </c>
    </row>
    <row r="52" spans="1:8" ht="90.75">
      <c r="A52" s="12" t="s">
        <v>110</v>
      </c>
      <c r="B52" s="10" t="s">
        <v>127</v>
      </c>
      <c r="C52" s="11" t="s">
        <v>128</v>
      </c>
      <c r="D52" s="1" t="str">
        <f t="shared" si="0"/>
        <v/>
      </c>
      <c r="E52" s="1" t="s">
        <v>33</v>
      </c>
      <c r="F52" s="1" t="s">
        <v>12</v>
      </c>
      <c r="G52" s="1">
        <v>41</v>
      </c>
      <c r="H52" s="22" t="s">
        <v>129</v>
      </c>
    </row>
    <row r="53" spans="1:8" ht="34.5">
      <c r="A53" s="12" t="s">
        <v>110</v>
      </c>
      <c r="B53" s="10" t="s">
        <v>130</v>
      </c>
      <c r="C53" s="11" t="s">
        <v>131</v>
      </c>
      <c r="D53" s="1" t="str">
        <f t="shared" si="0"/>
        <v>x</v>
      </c>
      <c r="E53" s="1"/>
      <c r="F53" s="1" t="s">
        <v>12</v>
      </c>
      <c r="G53" s="1">
        <v>30</v>
      </c>
    </row>
    <row r="54" spans="1:8" ht="57">
      <c r="A54" s="12" t="s">
        <v>110</v>
      </c>
      <c r="B54" s="10" t="s">
        <v>132</v>
      </c>
      <c r="C54" s="11" t="s">
        <v>133</v>
      </c>
      <c r="D54" s="1" t="str">
        <f t="shared" si="0"/>
        <v>x</v>
      </c>
      <c r="E54" s="1"/>
      <c r="F54" s="1" t="s">
        <v>25</v>
      </c>
      <c r="G54" s="1">
        <v>21</v>
      </c>
    </row>
    <row r="55" spans="1:8" ht="79.5">
      <c r="A55" s="12" t="s">
        <v>110</v>
      </c>
      <c r="B55" s="10" t="s">
        <v>134</v>
      </c>
      <c r="C55" s="11" t="s">
        <v>135</v>
      </c>
      <c r="D55" s="1" t="str">
        <f t="shared" si="0"/>
        <v>x</v>
      </c>
      <c r="E55" s="1"/>
      <c r="F55" s="1" t="s">
        <v>25</v>
      </c>
      <c r="G55" s="1">
        <v>30</v>
      </c>
    </row>
    <row r="56" spans="1:8" ht="57">
      <c r="A56" s="12" t="s">
        <v>110</v>
      </c>
      <c r="B56" s="10" t="s">
        <v>136</v>
      </c>
      <c r="C56" s="11" t="s">
        <v>137</v>
      </c>
      <c r="D56" s="1" t="str">
        <f t="shared" ref="D56:D100" si="1">IF(E56="x","","x")</f>
        <v>x</v>
      </c>
      <c r="E56" s="1"/>
      <c r="F56" s="1" t="s">
        <v>25</v>
      </c>
      <c r="G56" s="1">
        <v>9</v>
      </c>
    </row>
    <row r="57" spans="1:8" ht="57">
      <c r="A57" s="12" t="s">
        <v>110</v>
      </c>
      <c r="B57" s="10" t="s">
        <v>138</v>
      </c>
      <c r="C57" s="11" t="s">
        <v>139</v>
      </c>
      <c r="D57" s="1" t="str">
        <f t="shared" si="1"/>
        <v/>
      </c>
      <c r="E57" s="1" t="s">
        <v>33</v>
      </c>
      <c r="F57" s="1" t="s">
        <v>25</v>
      </c>
      <c r="G57" s="1">
        <v>28</v>
      </c>
      <c r="H57" s="22" t="s">
        <v>140</v>
      </c>
    </row>
    <row r="58" spans="1:8" ht="45.75">
      <c r="A58" s="12" t="s">
        <v>110</v>
      </c>
      <c r="B58" s="10" t="s">
        <v>141</v>
      </c>
      <c r="C58" s="11" t="s">
        <v>142</v>
      </c>
      <c r="D58" s="1" t="str">
        <f t="shared" si="1"/>
        <v/>
      </c>
      <c r="E58" s="1" t="s">
        <v>33</v>
      </c>
      <c r="F58" s="1" t="s">
        <v>12</v>
      </c>
      <c r="G58" s="1">
        <v>30</v>
      </c>
      <c r="H58" s="22" t="s">
        <v>143</v>
      </c>
    </row>
    <row r="59" spans="1:8" ht="23.25">
      <c r="A59" s="12"/>
      <c r="B59" s="10" t="s">
        <v>144</v>
      </c>
      <c r="C59" s="11" t="s">
        <v>145</v>
      </c>
      <c r="D59" s="1" t="str">
        <f t="shared" si="1"/>
        <v>x</v>
      </c>
      <c r="E59" s="1"/>
      <c r="F59" s="1" t="s">
        <v>12</v>
      </c>
      <c r="G59" s="1">
        <v>36</v>
      </c>
    </row>
    <row r="60" spans="1:8">
      <c r="A60" s="12" t="s">
        <v>110</v>
      </c>
      <c r="B60" s="10" t="s">
        <v>146</v>
      </c>
      <c r="C60" s="11" t="s">
        <v>147</v>
      </c>
      <c r="D60" s="1" t="str">
        <f t="shared" si="1"/>
        <v>x</v>
      </c>
      <c r="E60" s="1"/>
      <c r="F60" s="1" t="s">
        <v>12</v>
      </c>
      <c r="G60" s="1">
        <v>12</v>
      </c>
    </row>
    <row r="61" spans="1:8" ht="34.5">
      <c r="A61" s="12" t="s">
        <v>148</v>
      </c>
      <c r="B61" s="10" t="s">
        <v>149</v>
      </c>
      <c r="C61" s="11" t="s">
        <v>150</v>
      </c>
      <c r="D61" s="1" t="str">
        <f t="shared" si="1"/>
        <v>x</v>
      </c>
      <c r="E61" s="1"/>
      <c r="F61" s="1" t="s">
        <v>12</v>
      </c>
      <c r="G61" s="1">
        <v>158</v>
      </c>
    </row>
    <row r="62" spans="1:8" ht="68.25">
      <c r="A62" s="12" t="s">
        <v>148</v>
      </c>
      <c r="B62" s="10" t="s">
        <v>151</v>
      </c>
      <c r="C62" s="11" t="s">
        <v>152</v>
      </c>
      <c r="D62" s="1" t="str">
        <f t="shared" si="1"/>
        <v>x</v>
      </c>
      <c r="E62" s="1"/>
      <c r="F62" s="1" t="s">
        <v>12</v>
      </c>
      <c r="G62" s="1">
        <v>97</v>
      </c>
    </row>
    <row r="63" spans="1:8" ht="34.5">
      <c r="A63" s="12" t="s">
        <v>148</v>
      </c>
      <c r="B63" s="10" t="s">
        <v>153</v>
      </c>
      <c r="C63" s="11" t="s">
        <v>154</v>
      </c>
      <c r="D63" t="str">
        <f t="shared" si="1"/>
        <v/>
      </c>
      <c r="E63" s="17" t="s">
        <v>33</v>
      </c>
      <c r="F63" s="1" t="s">
        <v>12</v>
      </c>
      <c r="G63" s="1">
        <v>44</v>
      </c>
      <c r="H63" s="22"/>
    </row>
    <row r="64" spans="1:8" ht="102">
      <c r="A64" s="12" t="s">
        <v>148</v>
      </c>
      <c r="B64" s="10" t="s">
        <v>155</v>
      </c>
      <c r="C64" s="11" t="s">
        <v>156</v>
      </c>
      <c r="D64" s="1" t="str">
        <f t="shared" si="1"/>
        <v/>
      </c>
      <c r="E64" s="1" t="s">
        <v>33</v>
      </c>
      <c r="F64" s="1" t="s">
        <v>12</v>
      </c>
      <c r="G64" s="1">
        <v>62</v>
      </c>
    </row>
    <row r="65" spans="1:7" ht="34.5">
      <c r="A65" s="12" t="s">
        <v>148</v>
      </c>
      <c r="B65" s="10" t="s">
        <v>157</v>
      </c>
      <c r="C65" s="11" t="s">
        <v>158</v>
      </c>
      <c r="D65" s="1" t="str">
        <f t="shared" si="1"/>
        <v>x</v>
      </c>
      <c r="E65" s="1"/>
      <c r="F65" s="1" t="s">
        <v>12</v>
      </c>
      <c r="G65" s="1">
        <v>50</v>
      </c>
    </row>
    <row r="66" spans="1:7" ht="45.75">
      <c r="A66" s="12" t="s">
        <v>148</v>
      </c>
      <c r="B66" s="10" t="s">
        <v>159</v>
      </c>
      <c r="C66" s="11" t="s">
        <v>160</v>
      </c>
      <c r="D66" s="1" t="str">
        <f t="shared" si="1"/>
        <v>x</v>
      </c>
      <c r="E66" s="1"/>
      <c r="F66" s="1" t="s">
        <v>25</v>
      </c>
      <c r="G66" s="1">
        <v>18</v>
      </c>
    </row>
    <row r="67" spans="1:7" ht="34.5">
      <c r="A67" s="12" t="s">
        <v>148</v>
      </c>
      <c r="B67" s="10" t="s">
        <v>161</v>
      </c>
      <c r="C67" s="11" t="s">
        <v>162</v>
      </c>
      <c r="D67" s="1" t="str">
        <f t="shared" si="1"/>
        <v>x</v>
      </c>
      <c r="E67" s="1"/>
      <c r="F67" s="1" t="s">
        <v>25</v>
      </c>
      <c r="G67" s="1">
        <v>18</v>
      </c>
    </row>
    <row r="68" spans="1:7" ht="45.75">
      <c r="A68" s="12" t="s">
        <v>163</v>
      </c>
      <c r="B68" s="10" t="s">
        <v>164</v>
      </c>
      <c r="C68" s="11" t="s">
        <v>165</v>
      </c>
      <c r="D68" s="1" t="str">
        <f t="shared" si="1"/>
        <v>x</v>
      </c>
      <c r="E68" s="1"/>
      <c r="F68" s="1" t="s">
        <v>25</v>
      </c>
      <c r="G68" s="1">
        <v>25</v>
      </c>
    </row>
    <row r="69" spans="1:7" ht="57">
      <c r="A69" s="12" t="s">
        <v>166</v>
      </c>
      <c r="B69" s="10" t="s">
        <v>167</v>
      </c>
      <c r="C69" s="11" t="s">
        <v>168</v>
      </c>
      <c r="D69" s="1" t="str">
        <f t="shared" si="1"/>
        <v>x</v>
      </c>
      <c r="E69" s="1"/>
      <c r="F69" s="1" t="s">
        <v>12</v>
      </c>
      <c r="G69" s="1">
        <v>251</v>
      </c>
    </row>
    <row r="70" spans="1:7" ht="34.5">
      <c r="A70" s="12" t="s">
        <v>166</v>
      </c>
      <c r="B70" s="10" t="s">
        <v>169</v>
      </c>
      <c r="C70" s="11" t="s">
        <v>170</v>
      </c>
      <c r="D70" s="1" t="str">
        <f t="shared" si="1"/>
        <v>x</v>
      </c>
      <c r="E70" s="1"/>
      <c r="F70" s="1" t="s">
        <v>12</v>
      </c>
      <c r="G70" s="1">
        <v>195</v>
      </c>
    </row>
    <row r="71" spans="1:7" ht="45.75">
      <c r="A71" s="12" t="s">
        <v>166</v>
      </c>
      <c r="B71" s="10" t="s">
        <v>171</v>
      </c>
      <c r="C71" s="11" t="s">
        <v>172</v>
      </c>
      <c r="D71" s="1" t="str">
        <f t="shared" si="1"/>
        <v>x</v>
      </c>
      <c r="E71" s="1"/>
      <c r="F71" s="1" t="s">
        <v>12</v>
      </c>
      <c r="G71" s="1">
        <v>99</v>
      </c>
    </row>
    <row r="72" spans="1:7" ht="57">
      <c r="A72" s="12" t="s">
        <v>166</v>
      </c>
      <c r="B72" s="10" t="s">
        <v>173</v>
      </c>
      <c r="C72" s="11" t="s">
        <v>174</v>
      </c>
      <c r="D72" s="1" t="str">
        <f t="shared" si="1"/>
        <v>x</v>
      </c>
      <c r="E72" s="1"/>
      <c r="F72" s="1" t="s">
        <v>12</v>
      </c>
      <c r="G72" s="1">
        <v>64</v>
      </c>
    </row>
    <row r="73" spans="1:7" ht="46.5" customHeight="1">
      <c r="A73" s="12" t="s">
        <v>166</v>
      </c>
      <c r="B73" s="10" t="s">
        <v>175</v>
      </c>
      <c r="C73" s="11" t="s">
        <v>176</v>
      </c>
      <c r="D73" s="1" t="str">
        <f t="shared" si="1"/>
        <v/>
      </c>
      <c r="E73" s="1" t="s">
        <v>33</v>
      </c>
      <c r="F73" s="1" t="s">
        <v>12</v>
      </c>
      <c r="G73" s="1">
        <v>26</v>
      </c>
    </row>
    <row r="74" spans="1:7" ht="34.5">
      <c r="A74" s="12" t="s">
        <v>166</v>
      </c>
      <c r="B74" s="10" t="s">
        <v>177</v>
      </c>
      <c r="C74" s="11" t="s">
        <v>178</v>
      </c>
      <c r="D74" s="1" t="str">
        <f t="shared" si="1"/>
        <v>x</v>
      </c>
      <c r="E74" s="1"/>
      <c r="F74" s="1" t="s">
        <v>12</v>
      </c>
      <c r="G74" s="1">
        <v>64</v>
      </c>
    </row>
    <row r="75" spans="1:7" ht="23.25">
      <c r="A75" s="12" t="s">
        <v>166</v>
      </c>
      <c r="B75" s="10" t="s">
        <v>179</v>
      </c>
      <c r="C75" s="11" t="s">
        <v>180</v>
      </c>
      <c r="D75" s="1" t="str">
        <f t="shared" si="1"/>
        <v>x</v>
      </c>
      <c r="E75" s="1"/>
      <c r="F75" s="1" t="s">
        <v>12</v>
      </c>
      <c r="G75" s="1">
        <v>15</v>
      </c>
    </row>
    <row r="76" spans="1:7" ht="23.25">
      <c r="A76" s="12" t="s">
        <v>166</v>
      </c>
      <c r="B76" s="10" t="s">
        <v>181</v>
      </c>
      <c r="C76" s="11" t="s">
        <v>182</v>
      </c>
      <c r="D76" s="1" t="str">
        <f t="shared" si="1"/>
        <v>x</v>
      </c>
      <c r="E76" s="1"/>
      <c r="F76" s="1" t="s">
        <v>12</v>
      </c>
      <c r="G76" s="1">
        <v>16</v>
      </c>
    </row>
    <row r="77" spans="1:7" ht="23.25">
      <c r="A77" s="12" t="s">
        <v>166</v>
      </c>
      <c r="B77" s="10" t="s">
        <v>183</v>
      </c>
      <c r="C77" s="11" t="s">
        <v>184</v>
      </c>
      <c r="D77" s="1" t="str">
        <f t="shared" si="1"/>
        <v>x</v>
      </c>
      <c r="E77" s="1"/>
      <c r="F77" s="1" t="s">
        <v>25</v>
      </c>
      <c r="G77" s="1">
        <v>5</v>
      </c>
    </row>
    <row r="78" spans="1:7" ht="34.5">
      <c r="A78" s="12" t="s">
        <v>166</v>
      </c>
      <c r="B78" s="10" t="s">
        <v>185</v>
      </c>
      <c r="C78" s="11" t="s">
        <v>186</v>
      </c>
      <c r="D78" s="1" t="str">
        <f t="shared" si="1"/>
        <v>x</v>
      </c>
      <c r="E78" s="1"/>
      <c r="F78" s="1" t="s">
        <v>25</v>
      </c>
      <c r="G78" s="1">
        <v>6</v>
      </c>
    </row>
    <row r="79" spans="1:7" ht="90.75">
      <c r="A79" s="12" t="s">
        <v>166</v>
      </c>
      <c r="B79" s="10" t="s">
        <v>187</v>
      </c>
      <c r="C79" s="11" t="s">
        <v>188</v>
      </c>
      <c r="D79" s="1" t="str">
        <f t="shared" si="1"/>
        <v>x</v>
      </c>
      <c r="E79" s="1"/>
      <c r="F79" s="1" t="s">
        <v>25</v>
      </c>
      <c r="G79" s="1">
        <v>13</v>
      </c>
    </row>
    <row r="80" spans="1:7" ht="45.75">
      <c r="A80" s="12" t="s">
        <v>189</v>
      </c>
      <c r="B80" s="10" t="s">
        <v>190</v>
      </c>
      <c r="C80" s="11" t="s">
        <v>191</v>
      </c>
      <c r="D80" s="1" t="str">
        <f t="shared" si="1"/>
        <v>x</v>
      </c>
      <c r="E80" s="1"/>
      <c r="F80" s="1" t="s">
        <v>25</v>
      </c>
      <c r="G80" s="1">
        <v>25</v>
      </c>
    </row>
    <row r="81" spans="1:7" ht="34.5">
      <c r="A81" s="12" t="s">
        <v>192</v>
      </c>
      <c r="B81" s="10" t="s">
        <v>193</v>
      </c>
      <c r="C81" s="11" t="s">
        <v>194</v>
      </c>
      <c r="D81" s="1" t="str">
        <f t="shared" si="1"/>
        <v/>
      </c>
      <c r="E81" s="1" t="s">
        <v>33</v>
      </c>
      <c r="F81" s="1" t="s">
        <v>12</v>
      </c>
      <c r="G81" s="1">
        <v>36</v>
      </c>
    </row>
    <row r="82" spans="1:7" ht="57">
      <c r="A82" s="12" t="s">
        <v>195</v>
      </c>
      <c r="B82" s="10" t="s">
        <v>196</v>
      </c>
      <c r="C82" s="11" t="s">
        <v>197</v>
      </c>
      <c r="D82" s="1" t="str">
        <f t="shared" si="1"/>
        <v>x</v>
      </c>
      <c r="E82" s="1"/>
      <c r="F82" s="1" t="s">
        <v>12</v>
      </c>
      <c r="G82" s="1">
        <v>99</v>
      </c>
    </row>
    <row r="83" spans="1:7" ht="45.75">
      <c r="A83" s="12" t="s">
        <v>198</v>
      </c>
      <c r="B83" s="10" t="s">
        <v>199</v>
      </c>
      <c r="C83" s="11" t="s">
        <v>200</v>
      </c>
      <c r="D83" s="1" t="str">
        <f t="shared" si="1"/>
        <v>x</v>
      </c>
      <c r="E83" s="1"/>
      <c r="F83" s="1" t="s">
        <v>12</v>
      </c>
      <c r="G83" s="1">
        <v>33</v>
      </c>
    </row>
    <row r="84" spans="1:7" ht="34.5">
      <c r="A84" s="12" t="s">
        <v>198</v>
      </c>
      <c r="B84" s="10" t="s">
        <v>201</v>
      </c>
      <c r="C84" s="11" t="s">
        <v>202</v>
      </c>
      <c r="D84" s="1" t="str">
        <f t="shared" si="1"/>
        <v>x</v>
      </c>
      <c r="E84" s="1"/>
      <c r="F84" s="1" t="s">
        <v>12</v>
      </c>
      <c r="G84" s="1">
        <v>12</v>
      </c>
    </row>
    <row r="85" spans="1:7" ht="23.25">
      <c r="A85" s="12" t="s">
        <v>203</v>
      </c>
      <c r="B85" s="10" t="s">
        <v>204</v>
      </c>
      <c r="C85" s="11" t="s">
        <v>205</v>
      </c>
      <c r="D85" s="1" t="str">
        <f t="shared" si="1"/>
        <v>x</v>
      </c>
      <c r="E85" s="1"/>
      <c r="F85" s="1" t="s">
        <v>12</v>
      </c>
      <c r="G85" s="1">
        <v>121</v>
      </c>
    </row>
    <row r="86" spans="1:7" ht="45.75">
      <c r="A86" s="12" t="s">
        <v>203</v>
      </c>
      <c r="B86" s="10" t="s">
        <v>206</v>
      </c>
      <c r="C86" s="11" t="s">
        <v>207</v>
      </c>
      <c r="D86" s="1" t="str">
        <f t="shared" si="1"/>
        <v/>
      </c>
      <c r="E86" s="1" t="s">
        <v>33</v>
      </c>
      <c r="F86" s="1" t="s">
        <v>25</v>
      </c>
      <c r="G86" s="1">
        <v>21</v>
      </c>
    </row>
    <row r="87" spans="1:7" ht="69.75" customHeight="1">
      <c r="A87" s="12" t="s">
        <v>203</v>
      </c>
      <c r="B87" s="10" t="s">
        <v>208</v>
      </c>
      <c r="C87" s="11" t="s">
        <v>209</v>
      </c>
      <c r="D87" s="1" t="str">
        <f t="shared" si="1"/>
        <v>x</v>
      </c>
      <c r="E87" s="1"/>
      <c r="F87" s="1" t="s">
        <v>25</v>
      </c>
      <c r="G87" s="1">
        <v>22</v>
      </c>
    </row>
    <row r="88" spans="1:7" ht="79.5">
      <c r="A88" s="12" t="s">
        <v>203</v>
      </c>
      <c r="B88" s="10" t="s">
        <v>210</v>
      </c>
      <c r="C88" s="11" t="s">
        <v>211</v>
      </c>
      <c r="D88" s="1" t="str">
        <f t="shared" si="1"/>
        <v/>
      </c>
      <c r="E88" s="1" t="s">
        <v>33</v>
      </c>
      <c r="F88" s="1" t="s">
        <v>25</v>
      </c>
      <c r="G88" s="1">
        <v>18</v>
      </c>
    </row>
    <row r="89" spans="1:7" ht="68.25">
      <c r="A89" s="12" t="s">
        <v>212</v>
      </c>
      <c r="B89" s="10" t="s">
        <v>213</v>
      </c>
      <c r="C89" s="11" t="s">
        <v>214</v>
      </c>
      <c r="D89" s="1" t="str">
        <f t="shared" si="1"/>
        <v>x</v>
      </c>
      <c r="E89" s="1"/>
      <c r="F89" s="1" t="s">
        <v>12</v>
      </c>
      <c r="G89" s="1">
        <v>29</v>
      </c>
    </row>
    <row r="90" spans="1:7" ht="57">
      <c r="A90" s="12" t="s">
        <v>212</v>
      </c>
      <c r="B90" s="10" t="s">
        <v>215</v>
      </c>
      <c r="C90" s="11" t="s">
        <v>216</v>
      </c>
      <c r="D90" s="1" t="str">
        <f t="shared" si="1"/>
        <v>x</v>
      </c>
      <c r="E90" s="1"/>
      <c r="F90" s="1" t="s">
        <v>126</v>
      </c>
      <c r="G90" s="1">
        <v>12</v>
      </c>
    </row>
    <row r="91" spans="1:7" ht="57.75" customHeight="1">
      <c r="A91" s="12" t="s">
        <v>212</v>
      </c>
      <c r="B91" s="10" t="s">
        <v>217</v>
      </c>
      <c r="C91" s="11" t="s">
        <v>218</v>
      </c>
      <c r="D91" s="1" t="str">
        <f t="shared" si="1"/>
        <v>x</v>
      </c>
      <c r="E91" s="1"/>
      <c r="F91" s="1" t="s">
        <v>12</v>
      </c>
      <c r="G91" s="1">
        <v>22</v>
      </c>
    </row>
    <row r="92" spans="1:7" ht="68.25">
      <c r="A92" s="12" t="s">
        <v>212</v>
      </c>
      <c r="B92" s="10" t="s">
        <v>219</v>
      </c>
      <c r="C92" s="11" t="s">
        <v>220</v>
      </c>
      <c r="D92" s="1" t="str">
        <f t="shared" si="1"/>
        <v>x</v>
      </c>
      <c r="E92" s="1"/>
      <c r="F92" s="1" t="s">
        <v>25</v>
      </c>
      <c r="G92" s="1">
        <v>19</v>
      </c>
    </row>
    <row r="93" spans="1:7" ht="34.5">
      <c r="A93" s="12" t="s">
        <v>17</v>
      </c>
      <c r="B93" s="10" t="s">
        <v>221</v>
      </c>
      <c r="C93" s="11" t="s">
        <v>222</v>
      </c>
      <c r="D93" s="1" t="str">
        <f t="shared" si="1"/>
        <v>x</v>
      </c>
      <c r="E93" s="1"/>
      <c r="F93" s="1" t="s">
        <v>12</v>
      </c>
      <c r="G93" s="1">
        <v>77</v>
      </c>
    </row>
    <row r="94" spans="1:7" ht="57">
      <c r="A94" s="12"/>
      <c r="B94" s="10" t="s">
        <v>223</v>
      </c>
      <c r="C94" s="11" t="s">
        <v>224</v>
      </c>
      <c r="D94" s="1" t="str">
        <f t="shared" si="1"/>
        <v>x</v>
      </c>
      <c r="E94" s="1"/>
      <c r="F94" s="1" t="s">
        <v>25</v>
      </c>
      <c r="G94" s="1">
        <v>18</v>
      </c>
    </row>
    <row r="95" spans="1:7" ht="57">
      <c r="A95" s="12" t="s">
        <v>17</v>
      </c>
      <c r="B95" s="10" t="s">
        <v>225</v>
      </c>
      <c r="C95" s="11" t="s">
        <v>226</v>
      </c>
      <c r="D95" s="1" t="str">
        <f t="shared" si="1"/>
        <v>x</v>
      </c>
      <c r="E95" s="1"/>
      <c r="F95" s="1" t="s">
        <v>25</v>
      </c>
      <c r="G95" s="1">
        <v>11</v>
      </c>
    </row>
    <row r="96" spans="1:7" ht="34.5">
      <c r="A96" s="12"/>
      <c r="B96" s="10" t="s">
        <v>227</v>
      </c>
      <c r="C96" s="11" t="s">
        <v>228</v>
      </c>
      <c r="D96" s="1" t="str">
        <f t="shared" si="1"/>
        <v>x</v>
      </c>
      <c r="E96" s="1"/>
      <c r="F96" s="1" t="s">
        <v>12</v>
      </c>
      <c r="G96" s="1">
        <v>13</v>
      </c>
    </row>
    <row r="97" spans="1:7" ht="57.75" customHeight="1">
      <c r="A97" s="12"/>
      <c r="B97" s="10" t="s">
        <v>229</v>
      </c>
      <c r="C97" s="11" t="s">
        <v>230</v>
      </c>
      <c r="D97" s="1" t="str">
        <f t="shared" si="1"/>
        <v/>
      </c>
      <c r="E97" s="1" t="s">
        <v>33</v>
      </c>
      <c r="F97" s="1" t="s">
        <v>126</v>
      </c>
      <c r="G97" s="1">
        <v>2</v>
      </c>
    </row>
    <row r="98" spans="1:7" ht="102">
      <c r="A98" s="12" t="s">
        <v>203</v>
      </c>
      <c r="B98" s="10" t="s">
        <v>231</v>
      </c>
      <c r="C98" s="11" t="s">
        <v>232</v>
      </c>
      <c r="D98" s="1" t="str">
        <f t="shared" si="1"/>
        <v/>
      </c>
      <c r="E98" s="1" t="s">
        <v>33</v>
      </c>
      <c r="F98" s="1" t="s">
        <v>12</v>
      </c>
      <c r="G98" s="1">
        <v>14</v>
      </c>
    </row>
    <row r="99" spans="1:7" ht="57">
      <c r="A99" s="12" t="s">
        <v>233</v>
      </c>
      <c r="B99" s="10" t="s">
        <v>234</v>
      </c>
      <c r="C99" s="11" t="s">
        <v>235</v>
      </c>
      <c r="D99" s="1" t="str">
        <f t="shared" si="1"/>
        <v>x</v>
      </c>
      <c r="E99" s="1"/>
      <c r="F99" s="1" t="s">
        <v>12</v>
      </c>
      <c r="G99" s="1">
        <v>14</v>
      </c>
    </row>
    <row r="100" spans="1:7" ht="34.5">
      <c r="A100" s="12" t="s">
        <v>233</v>
      </c>
      <c r="B100" s="10" t="s">
        <v>236</v>
      </c>
      <c r="C100" s="11" t="s">
        <v>237</v>
      </c>
      <c r="D100" s="1" t="str">
        <f t="shared" si="1"/>
        <v>x</v>
      </c>
      <c r="E100" s="1"/>
      <c r="F100" s="1" t="s">
        <v>25</v>
      </c>
      <c r="G100" s="1">
        <v>7</v>
      </c>
    </row>
    <row r="101" spans="1:7" ht="15.75">
      <c r="A101" s="4"/>
      <c r="B101" s="4"/>
      <c r="C101" s="2"/>
      <c r="D101" s="16">
        <f>COUNTIF(D3:D100,"x")</f>
        <v>73</v>
      </c>
      <c r="E101" s="17">
        <f>COUNTIF(E3:E100,"x")</f>
        <v>25</v>
      </c>
      <c r="G101" s="14">
        <f>SUM(G3:G100)</f>
        <v>5030</v>
      </c>
    </row>
    <row r="102" spans="1:7">
      <c r="A102"/>
      <c r="C102" s="2"/>
    </row>
    <row r="103" spans="1:7" ht="18.75">
      <c r="A103" s="37" t="s">
        <v>238</v>
      </c>
      <c r="B103" s="37"/>
      <c r="C103" s="37"/>
      <c r="D103" s="37"/>
      <c r="E103" s="37"/>
      <c r="F103" s="37"/>
      <c r="G103" s="37"/>
    </row>
    <row r="104" spans="1:7" ht="22.5">
      <c r="A104" s="9" t="s">
        <v>2</v>
      </c>
      <c r="B104" s="9" t="s">
        <v>3</v>
      </c>
      <c r="C104" s="9" t="s">
        <v>239</v>
      </c>
      <c r="D104" s="9" t="s">
        <v>239</v>
      </c>
      <c r="E104" s="9" t="s">
        <v>240</v>
      </c>
      <c r="F104" s="9" t="s">
        <v>6</v>
      </c>
      <c r="G104" s="9" t="s">
        <v>7</v>
      </c>
    </row>
    <row r="105" spans="1:7" ht="27.75" customHeight="1">
      <c r="A105" s="12" t="s">
        <v>241</v>
      </c>
      <c r="B105" s="12" t="s">
        <v>242</v>
      </c>
      <c r="C105" s="11" t="s">
        <v>71</v>
      </c>
      <c r="D105" s="1" t="str">
        <f t="shared" ref="D105:D125" si="2">IF(E105="x","","x")</f>
        <v>x</v>
      </c>
      <c r="E105" s="1"/>
      <c r="F105" s="1" t="s">
        <v>12</v>
      </c>
      <c r="G105" s="1">
        <v>1</v>
      </c>
    </row>
    <row r="106" spans="1:7" ht="34.5">
      <c r="A106" s="12" t="s">
        <v>241</v>
      </c>
      <c r="B106" s="12" t="s">
        <v>243</v>
      </c>
      <c r="C106" s="11" t="s">
        <v>73</v>
      </c>
      <c r="D106" s="1" t="str">
        <f t="shared" si="2"/>
        <v/>
      </c>
      <c r="E106" s="1" t="s">
        <v>33</v>
      </c>
      <c r="F106" s="1" t="s">
        <v>12</v>
      </c>
      <c r="G106" s="1">
        <v>6</v>
      </c>
    </row>
    <row r="107" spans="1:7" ht="34.5">
      <c r="A107" s="12" t="s">
        <v>76</v>
      </c>
      <c r="B107" s="12" t="s">
        <v>244</v>
      </c>
      <c r="C107" s="11" t="s">
        <v>80</v>
      </c>
      <c r="D107" s="1" t="str">
        <f t="shared" si="2"/>
        <v>x</v>
      </c>
      <c r="E107" s="1"/>
      <c r="F107" s="1" t="s">
        <v>25</v>
      </c>
      <c r="G107" s="1">
        <v>3</v>
      </c>
    </row>
    <row r="108" spans="1:7" ht="38.25" customHeight="1">
      <c r="A108" s="12" t="s">
        <v>87</v>
      </c>
      <c r="B108" s="12" t="s">
        <v>245</v>
      </c>
      <c r="C108" s="11" t="s">
        <v>246</v>
      </c>
      <c r="D108" s="1" t="str">
        <f t="shared" si="2"/>
        <v>x</v>
      </c>
      <c r="E108" s="1"/>
      <c r="F108" s="1" t="s">
        <v>25</v>
      </c>
      <c r="G108" s="1">
        <v>0</v>
      </c>
    </row>
    <row r="109" spans="1:7" ht="45.75">
      <c r="A109" s="12" t="s">
        <v>99</v>
      </c>
      <c r="B109" s="12" t="s">
        <v>247</v>
      </c>
      <c r="C109" s="11" t="s">
        <v>101</v>
      </c>
      <c r="D109" s="1" t="str">
        <f t="shared" si="2"/>
        <v/>
      </c>
      <c r="E109" s="1" t="s">
        <v>33</v>
      </c>
      <c r="F109" s="1" t="s">
        <v>25</v>
      </c>
      <c r="G109" s="1">
        <v>5</v>
      </c>
    </row>
    <row r="110" spans="1:7" ht="27.75" customHeight="1">
      <c r="A110" s="12" t="s">
        <v>99</v>
      </c>
      <c r="B110" s="12" t="s">
        <v>248</v>
      </c>
      <c r="C110" s="11" t="s">
        <v>249</v>
      </c>
      <c r="D110" s="1" t="str">
        <f t="shared" si="2"/>
        <v/>
      </c>
      <c r="E110" s="1" t="s">
        <v>33</v>
      </c>
      <c r="F110" s="1" t="s">
        <v>12</v>
      </c>
      <c r="G110" s="1">
        <v>1</v>
      </c>
    </row>
    <row r="111" spans="1:7" ht="27.75" customHeight="1">
      <c r="A111" s="12" t="s">
        <v>99</v>
      </c>
      <c r="B111" s="12" t="s">
        <v>250</v>
      </c>
      <c r="C111" s="11" t="s">
        <v>251</v>
      </c>
      <c r="D111" s="1" t="s">
        <v>33</v>
      </c>
      <c r="E111" s="1"/>
      <c r="F111" s="1" t="s">
        <v>12</v>
      </c>
      <c r="G111" s="1">
        <v>18</v>
      </c>
    </row>
    <row r="112" spans="1:7" ht="26.25" customHeight="1">
      <c r="A112" s="12" t="s">
        <v>99</v>
      </c>
      <c r="B112" s="12" t="s">
        <v>252</v>
      </c>
      <c r="C112" s="11" t="s">
        <v>253</v>
      </c>
      <c r="D112" s="1" t="str">
        <f t="shared" si="2"/>
        <v>x</v>
      </c>
      <c r="E112" s="1"/>
      <c r="F112" s="1" t="s">
        <v>12</v>
      </c>
      <c r="G112" s="1">
        <v>12</v>
      </c>
    </row>
    <row r="113" spans="1:17" ht="27.75" customHeight="1">
      <c r="A113" s="12" t="s">
        <v>99</v>
      </c>
      <c r="B113" s="12" t="s">
        <v>254</v>
      </c>
      <c r="C113" s="11" t="s">
        <v>255</v>
      </c>
      <c r="D113" s="1" t="str">
        <f t="shared" si="2"/>
        <v/>
      </c>
      <c r="E113" s="1" t="s">
        <v>33</v>
      </c>
      <c r="F113" s="1" t="s">
        <v>25</v>
      </c>
      <c r="G113" s="1">
        <v>17</v>
      </c>
      <c r="H113" s="22" t="s">
        <v>256</v>
      </c>
    </row>
    <row r="114" spans="1:17" ht="45.75">
      <c r="A114" s="12" t="s">
        <v>99</v>
      </c>
      <c r="B114" s="12" t="s">
        <v>257</v>
      </c>
      <c r="C114" s="11" t="s">
        <v>258</v>
      </c>
      <c r="D114" s="19" t="str">
        <f t="shared" si="2"/>
        <v>x</v>
      </c>
      <c r="E114" s="20"/>
      <c r="F114" s="20" t="s">
        <v>12</v>
      </c>
      <c r="G114" s="20">
        <v>4</v>
      </c>
    </row>
    <row r="115" spans="1:17" ht="45.75">
      <c r="A115" s="12" t="s">
        <v>110</v>
      </c>
      <c r="B115" s="12" t="s">
        <v>259</v>
      </c>
      <c r="C115" s="11" t="s">
        <v>123</v>
      </c>
      <c r="D115" s="1" t="str">
        <f t="shared" si="2"/>
        <v>x</v>
      </c>
      <c r="E115" s="1"/>
      <c r="F115" s="1" t="s">
        <v>12</v>
      </c>
      <c r="G115" s="1">
        <v>7</v>
      </c>
    </row>
    <row r="116" spans="1:17" ht="57">
      <c r="A116" s="12" t="s">
        <v>110</v>
      </c>
      <c r="B116" s="12" t="s">
        <v>260</v>
      </c>
      <c r="C116" s="11" t="s">
        <v>137</v>
      </c>
      <c r="D116" s="1" t="str">
        <f t="shared" si="2"/>
        <v>x</v>
      </c>
      <c r="E116" s="1"/>
      <c r="F116" s="1" t="s">
        <v>25</v>
      </c>
      <c r="G116" s="1">
        <v>13</v>
      </c>
    </row>
    <row r="117" spans="1:17" ht="45.75" customHeight="1">
      <c r="A117" s="12" t="s">
        <v>110</v>
      </c>
      <c r="B117" s="12" t="s">
        <v>261</v>
      </c>
      <c r="C117" s="11" t="s">
        <v>133</v>
      </c>
      <c r="D117" s="1" t="str">
        <f t="shared" si="2"/>
        <v/>
      </c>
      <c r="E117" s="1" t="s">
        <v>33</v>
      </c>
      <c r="F117" s="1" t="s">
        <v>25</v>
      </c>
      <c r="G117" s="1">
        <v>1</v>
      </c>
    </row>
    <row r="118" spans="1:17" ht="23.25">
      <c r="A118" s="12" t="s">
        <v>110</v>
      </c>
      <c r="B118" s="12" t="s">
        <v>262</v>
      </c>
      <c r="C118" s="11" t="s">
        <v>139</v>
      </c>
      <c r="D118" s="1" t="str">
        <f t="shared" si="2"/>
        <v/>
      </c>
      <c r="E118" s="1" t="s">
        <v>33</v>
      </c>
      <c r="F118" s="1" t="s">
        <v>25</v>
      </c>
      <c r="G118" s="1">
        <v>6</v>
      </c>
    </row>
    <row r="119" spans="1:17" ht="57.75" customHeight="1">
      <c r="A119" s="12" t="s">
        <v>110</v>
      </c>
      <c r="B119" s="12" t="s">
        <v>263</v>
      </c>
      <c r="C119" s="11" t="s">
        <v>264</v>
      </c>
      <c r="D119" s="1" t="str">
        <f t="shared" si="2"/>
        <v>x</v>
      </c>
      <c r="E119" s="1"/>
      <c r="F119" s="1" t="s">
        <v>25</v>
      </c>
      <c r="G119" s="1">
        <v>5</v>
      </c>
    </row>
    <row r="120" spans="1:17" ht="23.25">
      <c r="A120" s="12" t="s">
        <v>110</v>
      </c>
      <c r="B120" s="12" t="s">
        <v>265</v>
      </c>
      <c r="C120" s="11" t="s">
        <v>145</v>
      </c>
      <c r="D120" s="1" t="str">
        <f t="shared" si="2"/>
        <v>x</v>
      </c>
      <c r="E120" s="1"/>
      <c r="F120" s="1" t="s">
        <v>12</v>
      </c>
      <c r="G120" s="1">
        <v>1</v>
      </c>
      <c r="Q120" t="s">
        <v>266</v>
      </c>
    </row>
    <row r="121" spans="1:17" ht="33.75">
      <c r="A121" s="12" t="s">
        <v>110</v>
      </c>
      <c r="B121" s="12" t="s">
        <v>267</v>
      </c>
      <c r="C121" s="11" t="s">
        <v>147</v>
      </c>
      <c r="D121" s="1" t="str">
        <f t="shared" si="2"/>
        <v>x</v>
      </c>
      <c r="E121" s="1"/>
      <c r="F121" s="1" t="s">
        <v>25</v>
      </c>
      <c r="G121" s="1">
        <v>10</v>
      </c>
    </row>
    <row r="122" spans="1:17" ht="69.75" customHeight="1">
      <c r="A122" s="12" t="s">
        <v>110</v>
      </c>
      <c r="B122" s="12" t="s">
        <v>268</v>
      </c>
      <c r="C122" s="11" t="s">
        <v>269</v>
      </c>
      <c r="D122" s="1" t="str">
        <f t="shared" si="2"/>
        <v/>
      </c>
      <c r="E122" s="1" t="s">
        <v>33</v>
      </c>
      <c r="F122" s="1" t="s">
        <v>12</v>
      </c>
      <c r="G122" s="1">
        <v>4</v>
      </c>
    </row>
    <row r="123" spans="1:17" ht="34.5">
      <c r="A123" s="12" t="s">
        <v>166</v>
      </c>
      <c r="B123" s="12" t="s">
        <v>270</v>
      </c>
      <c r="C123" s="11" t="s">
        <v>271</v>
      </c>
      <c r="D123" s="1" t="str">
        <f t="shared" si="2"/>
        <v>x</v>
      </c>
      <c r="E123" s="1"/>
      <c r="F123" s="1" t="s">
        <v>25</v>
      </c>
      <c r="G123" s="1">
        <v>5</v>
      </c>
    </row>
    <row r="124" spans="1:17" ht="57" customHeight="1">
      <c r="A124" s="12" t="s">
        <v>203</v>
      </c>
      <c r="B124" s="12" t="s">
        <v>272</v>
      </c>
      <c r="C124" s="11" t="s">
        <v>273</v>
      </c>
      <c r="D124" s="1" t="str">
        <f t="shared" si="2"/>
        <v/>
      </c>
      <c r="E124" s="1" t="s">
        <v>33</v>
      </c>
      <c r="F124" s="1" t="s">
        <v>25</v>
      </c>
      <c r="G124" s="1">
        <v>1</v>
      </c>
    </row>
    <row r="125" spans="1:17" ht="61.5" customHeight="1">
      <c r="A125" s="12" t="s">
        <v>212</v>
      </c>
      <c r="B125" s="12" t="s">
        <v>274</v>
      </c>
      <c r="C125" s="11" t="s">
        <v>218</v>
      </c>
      <c r="D125" s="1" t="str">
        <f t="shared" si="2"/>
        <v>x</v>
      </c>
      <c r="E125" s="1"/>
      <c r="F125" s="1" t="s">
        <v>12</v>
      </c>
      <c r="G125" s="1">
        <v>1</v>
      </c>
    </row>
    <row r="126" spans="1:17" ht="15.75">
      <c r="A126"/>
      <c r="C126"/>
      <c r="D126" s="16">
        <f>COUNTIF(D105:D125,"x")</f>
        <v>13</v>
      </c>
      <c r="E126" s="17">
        <f>COUNTIF(E105:E125,"x")</f>
        <v>8</v>
      </c>
      <c r="G126" s="15">
        <f>SUM(G105:G125)</f>
        <v>121</v>
      </c>
    </row>
    <row r="127" spans="1:17">
      <c r="A127"/>
      <c r="C127" s="2"/>
    </row>
    <row r="128" spans="1:17">
      <c r="A128"/>
      <c r="C128" s="2"/>
    </row>
    <row r="129" spans="1:3">
      <c r="A129"/>
      <c r="C129" s="2"/>
    </row>
    <row r="130" spans="1:3">
      <c r="A130"/>
      <c r="C130" s="2"/>
    </row>
    <row r="131" spans="1:3">
      <c r="A131"/>
      <c r="C131" s="2"/>
    </row>
    <row r="132" spans="1:3">
      <c r="A132"/>
      <c r="C132" s="2"/>
    </row>
    <row r="133" spans="1:3">
      <c r="A133"/>
      <c r="C133" s="2"/>
    </row>
    <row r="134" spans="1:3">
      <c r="A134"/>
      <c r="C134" s="2"/>
    </row>
    <row r="135" spans="1:3">
      <c r="A135"/>
      <c r="C135" s="2"/>
    </row>
    <row r="136" spans="1:3">
      <c r="A136"/>
      <c r="C136" s="2"/>
    </row>
    <row r="137" spans="1:3">
      <c r="A137"/>
      <c r="C137" s="2"/>
    </row>
    <row r="138" spans="1:3">
      <c r="A138"/>
      <c r="C138" s="2"/>
    </row>
    <row r="139" spans="1:3">
      <c r="A139"/>
      <c r="C139" s="2"/>
    </row>
    <row r="140" spans="1:3">
      <c r="A140"/>
      <c r="C140" s="2"/>
    </row>
    <row r="141" spans="1:3">
      <c r="A141"/>
      <c r="C141" s="2"/>
    </row>
    <row r="142" spans="1:3">
      <c r="A142"/>
      <c r="C142" s="2"/>
    </row>
    <row r="143" spans="1:3">
      <c r="A143"/>
      <c r="C143" s="2"/>
    </row>
    <row r="144" spans="1:3">
      <c r="A144"/>
      <c r="C144" s="2"/>
    </row>
    <row r="145" spans="1:3">
      <c r="A145"/>
      <c r="C145" s="2"/>
    </row>
    <row r="146" spans="1:3">
      <c r="A146"/>
      <c r="C146" s="2"/>
    </row>
    <row r="147" spans="1:3">
      <c r="A147"/>
      <c r="C147" s="2"/>
    </row>
    <row r="148" spans="1:3">
      <c r="A148"/>
      <c r="C148" s="2"/>
    </row>
    <row r="149" spans="1:3">
      <c r="A149"/>
      <c r="C149" s="2"/>
    </row>
    <row r="150" spans="1:3">
      <c r="A150"/>
      <c r="C150" s="2"/>
    </row>
    <row r="151" spans="1:3">
      <c r="A151"/>
      <c r="C151" s="2"/>
    </row>
    <row r="152" spans="1:3">
      <c r="A152"/>
      <c r="C152" s="2"/>
    </row>
    <row r="153" spans="1:3">
      <c r="A153"/>
      <c r="C153" s="2"/>
    </row>
    <row r="154" spans="1:3">
      <c r="A154"/>
      <c r="C154" s="2"/>
    </row>
    <row r="155" spans="1:3">
      <c r="A155"/>
      <c r="C155" s="2"/>
    </row>
    <row r="156" spans="1:3">
      <c r="A156"/>
      <c r="C156" s="2"/>
    </row>
    <row r="157" spans="1:3">
      <c r="A157"/>
      <c r="C157" s="2"/>
    </row>
    <row r="158" spans="1:3">
      <c r="A158"/>
      <c r="C158" s="2"/>
    </row>
    <row r="159" spans="1:3">
      <c r="A159"/>
      <c r="C159" s="2"/>
    </row>
    <row r="160" spans="1:3">
      <c r="A160"/>
      <c r="C160" s="2"/>
    </row>
    <row r="161" spans="1:3">
      <c r="A161"/>
      <c r="C161" s="2"/>
    </row>
    <row r="162" spans="1:3">
      <c r="A162"/>
      <c r="C162" s="2"/>
    </row>
    <row r="163" spans="1:3">
      <c r="A163"/>
      <c r="C163" s="2"/>
    </row>
    <row r="164" spans="1:3">
      <c r="A164"/>
      <c r="C164" s="2"/>
    </row>
    <row r="165" spans="1:3">
      <c r="A165"/>
      <c r="C165" s="2"/>
    </row>
    <row r="166" spans="1:3">
      <c r="A166"/>
      <c r="C166" s="2"/>
    </row>
    <row r="167" spans="1:3">
      <c r="A167"/>
      <c r="C167" s="2"/>
    </row>
    <row r="168" spans="1:3">
      <c r="A168"/>
      <c r="C168" s="2"/>
    </row>
    <row r="169" spans="1:3">
      <c r="A169"/>
      <c r="C169" s="2"/>
    </row>
    <row r="170" spans="1:3">
      <c r="A170"/>
      <c r="C170" s="2"/>
    </row>
    <row r="171" spans="1:3">
      <c r="A171"/>
      <c r="C171" s="2"/>
    </row>
    <row r="172" spans="1:3">
      <c r="A172"/>
      <c r="C172" s="2"/>
    </row>
    <row r="173" spans="1:3">
      <c r="A173"/>
      <c r="C173" s="2"/>
    </row>
    <row r="174" spans="1:3">
      <c r="A174"/>
      <c r="C174" s="2"/>
    </row>
    <row r="175" spans="1:3">
      <c r="A175"/>
      <c r="C175" s="2"/>
    </row>
    <row r="176" spans="1:3">
      <c r="A176"/>
      <c r="C176" s="2"/>
    </row>
    <row r="177" spans="1:3">
      <c r="A177"/>
      <c r="C177" s="2"/>
    </row>
    <row r="178" spans="1:3">
      <c r="A178"/>
      <c r="C178" s="2"/>
    </row>
    <row r="179" spans="1:3">
      <c r="A179"/>
      <c r="C179" s="2"/>
    </row>
    <row r="180" spans="1:3">
      <c r="A180"/>
      <c r="C180" s="2"/>
    </row>
    <row r="181" spans="1:3">
      <c r="A181"/>
      <c r="C181" s="2"/>
    </row>
    <row r="182" spans="1:3">
      <c r="A182"/>
      <c r="C182" s="2"/>
    </row>
    <row r="183" spans="1:3">
      <c r="A183"/>
      <c r="C183" s="2"/>
    </row>
    <row r="184" spans="1:3">
      <c r="A184"/>
      <c r="C184" s="2"/>
    </row>
    <row r="185" spans="1:3">
      <c r="A185"/>
      <c r="C185" s="2"/>
    </row>
    <row r="186" spans="1:3">
      <c r="A186"/>
      <c r="C186" s="2"/>
    </row>
    <row r="187" spans="1:3">
      <c r="A187"/>
      <c r="C187" s="2"/>
    </row>
    <row r="188" spans="1:3">
      <c r="A188"/>
      <c r="C188" s="2"/>
    </row>
    <row r="189" spans="1:3">
      <c r="A189"/>
      <c r="C189" s="2"/>
    </row>
    <row r="190" spans="1:3">
      <c r="A190"/>
      <c r="C190" s="2"/>
    </row>
    <row r="191" spans="1:3">
      <c r="A191"/>
      <c r="C191" s="2"/>
    </row>
    <row r="192" spans="1:3">
      <c r="A192"/>
      <c r="C192" s="2"/>
    </row>
    <row r="193" spans="1:3">
      <c r="A193"/>
      <c r="C193" s="2"/>
    </row>
    <row r="194" spans="1:3">
      <c r="A194"/>
      <c r="C194" s="2"/>
    </row>
    <row r="195" spans="1:3">
      <c r="A195"/>
      <c r="C195" s="2"/>
    </row>
    <row r="196" spans="1:3">
      <c r="A196"/>
      <c r="C196" s="2"/>
    </row>
    <row r="197" spans="1:3">
      <c r="A197"/>
      <c r="C197" s="2"/>
    </row>
    <row r="198" spans="1:3">
      <c r="A198"/>
      <c r="C198" s="2"/>
    </row>
    <row r="199" spans="1:3">
      <c r="A199"/>
      <c r="C199" s="2"/>
    </row>
    <row r="200" spans="1:3">
      <c r="A200"/>
      <c r="C200" s="2"/>
    </row>
    <row r="201" spans="1:3">
      <c r="A201"/>
      <c r="C201" s="2"/>
    </row>
    <row r="202" spans="1:3">
      <c r="A202"/>
      <c r="C202" s="2"/>
    </row>
    <row r="203" spans="1:3">
      <c r="A203"/>
      <c r="C203" s="2"/>
    </row>
    <row r="204" spans="1:3">
      <c r="A204"/>
      <c r="C204" s="2"/>
    </row>
    <row r="205" spans="1:3">
      <c r="A205"/>
      <c r="C205" s="2"/>
    </row>
    <row r="206" spans="1:3">
      <c r="A206"/>
      <c r="C206" s="2"/>
    </row>
    <row r="207" spans="1:3">
      <c r="A207"/>
      <c r="C207" s="2"/>
    </row>
    <row r="208" spans="1:3">
      <c r="A208"/>
      <c r="C208" s="2"/>
    </row>
    <row r="209" spans="1:3">
      <c r="A209"/>
      <c r="C209" s="2"/>
    </row>
    <row r="210" spans="1:3">
      <c r="A210"/>
      <c r="C210" s="2"/>
    </row>
    <row r="211" spans="1:3">
      <c r="A211"/>
      <c r="C211" s="2"/>
    </row>
    <row r="212" spans="1:3">
      <c r="A212"/>
      <c r="C212" s="2"/>
    </row>
    <row r="213" spans="1:3">
      <c r="A213"/>
      <c r="C213" s="2"/>
    </row>
    <row r="214" spans="1:3">
      <c r="A214"/>
      <c r="C214" s="2"/>
    </row>
    <row r="215" spans="1:3">
      <c r="A215"/>
      <c r="C215" s="2"/>
    </row>
    <row r="216" spans="1:3">
      <c r="A216"/>
      <c r="C216" s="2"/>
    </row>
    <row r="217" spans="1:3">
      <c r="A217"/>
      <c r="C217" s="2"/>
    </row>
    <row r="218" spans="1:3">
      <c r="A218"/>
      <c r="C218" s="2"/>
    </row>
    <row r="219" spans="1:3">
      <c r="A219"/>
      <c r="C219" s="2"/>
    </row>
    <row r="220" spans="1:3">
      <c r="A220"/>
      <c r="C220" s="2"/>
    </row>
    <row r="221" spans="1:3">
      <c r="A221"/>
      <c r="C221" s="2"/>
    </row>
    <row r="222" spans="1:3">
      <c r="A222"/>
      <c r="C222" s="2"/>
    </row>
    <row r="223" spans="1:3">
      <c r="A223"/>
      <c r="C223" s="2"/>
    </row>
    <row r="224" spans="1:3">
      <c r="A224"/>
      <c r="C224" s="2"/>
    </row>
    <row r="225" spans="1:3">
      <c r="A225"/>
      <c r="C225" s="2"/>
    </row>
    <row r="226" spans="1:3">
      <c r="A226"/>
      <c r="C226" s="2"/>
    </row>
    <row r="227" spans="1:3">
      <c r="A227"/>
      <c r="C227" s="2"/>
    </row>
    <row r="228" spans="1:3">
      <c r="A228"/>
      <c r="C228" s="2"/>
    </row>
    <row r="229" spans="1:3">
      <c r="A229"/>
      <c r="C229" s="2"/>
    </row>
    <row r="230" spans="1:3">
      <c r="A230"/>
      <c r="C230" s="2"/>
    </row>
    <row r="231" spans="1:3">
      <c r="A231"/>
      <c r="C231" s="2"/>
    </row>
    <row r="232" spans="1:3">
      <c r="A232"/>
      <c r="C232" s="2"/>
    </row>
    <row r="233" spans="1:3">
      <c r="A233"/>
      <c r="C233" s="2"/>
    </row>
    <row r="234" spans="1:3">
      <c r="A234"/>
      <c r="C234" s="2"/>
    </row>
    <row r="235" spans="1:3">
      <c r="A235"/>
      <c r="C235" s="2"/>
    </row>
    <row r="236" spans="1:3">
      <c r="A236"/>
      <c r="C236" s="2"/>
    </row>
    <row r="237" spans="1:3">
      <c r="A237"/>
      <c r="C237" s="2"/>
    </row>
    <row r="238" spans="1:3">
      <c r="A238"/>
      <c r="C238" s="2"/>
    </row>
    <row r="239" spans="1:3">
      <c r="A239"/>
      <c r="C239" s="2"/>
    </row>
    <row r="240" spans="1:3">
      <c r="A240"/>
      <c r="C240" s="2"/>
    </row>
    <row r="241" spans="1:3">
      <c r="A241"/>
      <c r="C241" s="2"/>
    </row>
    <row r="242" spans="1:3">
      <c r="A242"/>
      <c r="C242" s="2"/>
    </row>
    <row r="243" spans="1:3">
      <c r="A243"/>
      <c r="C243" s="2"/>
    </row>
    <row r="244" spans="1:3">
      <c r="A244"/>
      <c r="C244" s="2"/>
    </row>
    <row r="245" spans="1:3">
      <c r="A245"/>
      <c r="C245" s="2"/>
    </row>
    <row r="246" spans="1:3">
      <c r="A246"/>
      <c r="C246" s="2"/>
    </row>
    <row r="247" spans="1:3">
      <c r="A247"/>
      <c r="C247" s="2"/>
    </row>
    <row r="248" spans="1:3">
      <c r="A248"/>
      <c r="C248" s="2"/>
    </row>
    <row r="249" spans="1:3">
      <c r="A249"/>
      <c r="C249" s="2"/>
    </row>
    <row r="250" spans="1:3">
      <c r="A250"/>
      <c r="C250" s="2"/>
    </row>
    <row r="251" spans="1:3">
      <c r="A251"/>
      <c r="C251" s="2"/>
    </row>
    <row r="252" spans="1:3">
      <c r="A252"/>
      <c r="C252" s="2"/>
    </row>
    <row r="253" spans="1:3">
      <c r="A253"/>
      <c r="C253" s="2"/>
    </row>
    <row r="254" spans="1:3">
      <c r="A254"/>
      <c r="C254" s="2"/>
    </row>
    <row r="255" spans="1:3">
      <c r="A255"/>
      <c r="C255" s="2"/>
    </row>
    <row r="256" spans="1:3">
      <c r="A256"/>
      <c r="C256" s="2"/>
    </row>
    <row r="257" spans="1:3">
      <c r="A257"/>
      <c r="C257" s="2"/>
    </row>
    <row r="258" spans="1:3">
      <c r="A258"/>
      <c r="C258" s="2"/>
    </row>
    <row r="259" spans="1:3">
      <c r="A259"/>
      <c r="C259" s="2"/>
    </row>
    <row r="260" spans="1:3">
      <c r="A260"/>
      <c r="C260" s="2"/>
    </row>
    <row r="261" spans="1:3">
      <c r="A261"/>
      <c r="C261" s="2"/>
    </row>
    <row r="262" spans="1:3">
      <c r="A262"/>
      <c r="C262" s="2"/>
    </row>
    <row r="263" spans="1:3">
      <c r="A263"/>
      <c r="C263" s="2"/>
    </row>
    <row r="264" spans="1:3">
      <c r="A264"/>
      <c r="C264" s="2"/>
    </row>
    <row r="265" spans="1:3">
      <c r="A265"/>
      <c r="C265" s="2"/>
    </row>
    <row r="266" spans="1:3">
      <c r="A266"/>
      <c r="C266" s="2"/>
    </row>
    <row r="267" spans="1:3">
      <c r="A267"/>
      <c r="C267" s="2"/>
    </row>
    <row r="268" spans="1:3">
      <c r="A268"/>
      <c r="C268" s="2"/>
    </row>
    <row r="269" spans="1:3">
      <c r="A269"/>
      <c r="C269" s="2"/>
    </row>
    <row r="270" spans="1:3">
      <c r="A270"/>
      <c r="C270" s="2"/>
    </row>
    <row r="271" spans="1:3">
      <c r="A271"/>
      <c r="C271" s="2"/>
    </row>
    <row r="272" spans="1:3">
      <c r="A272"/>
      <c r="C272" s="2"/>
    </row>
    <row r="273" spans="1:3">
      <c r="A273"/>
      <c r="C273" s="2"/>
    </row>
    <row r="274" spans="1:3">
      <c r="A274"/>
      <c r="C274" s="2"/>
    </row>
    <row r="275" spans="1:3">
      <c r="A275"/>
      <c r="C275" s="2"/>
    </row>
    <row r="276" spans="1:3">
      <c r="A276"/>
      <c r="C276" s="2"/>
    </row>
    <row r="277" spans="1:3">
      <c r="A277"/>
      <c r="C277" s="2"/>
    </row>
    <row r="278" spans="1:3">
      <c r="A278"/>
      <c r="C278" s="2"/>
    </row>
    <row r="279" spans="1:3">
      <c r="A279"/>
      <c r="C279" s="2"/>
    </row>
    <row r="280" spans="1:3">
      <c r="A280"/>
      <c r="C280" s="2"/>
    </row>
    <row r="281" spans="1:3">
      <c r="A281"/>
      <c r="C281" s="2"/>
    </row>
    <row r="282" spans="1:3">
      <c r="A282"/>
      <c r="C282" s="2"/>
    </row>
    <row r="283" spans="1:3">
      <c r="A283"/>
      <c r="C283" s="2"/>
    </row>
    <row r="284" spans="1:3">
      <c r="A284"/>
      <c r="C284" s="2"/>
    </row>
    <row r="285" spans="1:3">
      <c r="A285"/>
      <c r="C285" s="2"/>
    </row>
    <row r="286" spans="1:3">
      <c r="A286"/>
      <c r="C286" s="2"/>
    </row>
    <row r="287" spans="1:3">
      <c r="A287"/>
      <c r="C287" s="2"/>
    </row>
    <row r="288" spans="1:3">
      <c r="A288"/>
      <c r="C288" s="2"/>
    </row>
    <row r="289" spans="1:3">
      <c r="A289"/>
      <c r="C289" s="2"/>
    </row>
    <row r="290" spans="1:3">
      <c r="A290"/>
      <c r="C290" s="2"/>
    </row>
    <row r="291" spans="1:3">
      <c r="A291"/>
      <c r="C291" s="2"/>
    </row>
    <row r="292" spans="1:3">
      <c r="A292"/>
      <c r="C292" s="2"/>
    </row>
    <row r="293" spans="1:3">
      <c r="A293"/>
      <c r="C293" s="2"/>
    </row>
    <row r="294" spans="1:3">
      <c r="A294"/>
      <c r="C294" s="2"/>
    </row>
    <row r="295" spans="1:3">
      <c r="A295"/>
      <c r="C295" s="2"/>
    </row>
    <row r="296" spans="1:3">
      <c r="A296"/>
      <c r="C296" s="2"/>
    </row>
    <row r="297" spans="1:3">
      <c r="A297"/>
      <c r="C297" s="2"/>
    </row>
    <row r="298" spans="1:3">
      <c r="A298"/>
      <c r="C298" s="2"/>
    </row>
    <row r="299" spans="1:3">
      <c r="A299"/>
      <c r="C299" s="2"/>
    </row>
    <row r="300" spans="1:3">
      <c r="A300"/>
      <c r="C300" s="2"/>
    </row>
    <row r="301" spans="1:3">
      <c r="A301"/>
      <c r="C301" s="2"/>
    </row>
    <row r="302" spans="1:3">
      <c r="A302"/>
      <c r="C302" s="2"/>
    </row>
    <row r="303" spans="1:3">
      <c r="A303"/>
      <c r="C303" s="2"/>
    </row>
    <row r="304" spans="1:3">
      <c r="A304"/>
      <c r="C304" s="2"/>
    </row>
    <row r="305" spans="1:3">
      <c r="A305"/>
      <c r="C305" s="2"/>
    </row>
    <row r="306" spans="1:3">
      <c r="A306"/>
      <c r="C306" s="2"/>
    </row>
    <row r="307" spans="1:3">
      <c r="A307"/>
      <c r="C307" s="2"/>
    </row>
    <row r="308" spans="1:3">
      <c r="A308"/>
      <c r="C308" s="2"/>
    </row>
    <row r="309" spans="1:3">
      <c r="A309"/>
      <c r="C309" s="2"/>
    </row>
    <row r="310" spans="1:3">
      <c r="A310"/>
      <c r="C310" s="2"/>
    </row>
    <row r="311" spans="1:3">
      <c r="A311"/>
      <c r="C311" s="2"/>
    </row>
    <row r="312" spans="1:3">
      <c r="A312"/>
      <c r="C312" s="2"/>
    </row>
    <row r="313" spans="1:3">
      <c r="A313"/>
      <c r="C313" s="2"/>
    </row>
    <row r="314" spans="1:3">
      <c r="A314"/>
      <c r="C314" s="2"/>
    </row>
    <row r="315" spans="1:3">
      <c r="A315"/>
      <c r="C315" s="2"/>
    </row>
    <row r="316" spans="1:3">
      <c r="A316"/>
      <c r="C316" s="2"/>
    </row>
    <row r="317" spans="1:3">
      <c r="A317"/>
      <c r="C317" s="2"/>
    </row>
    <row r="318" spans="1:3">
      <c r="A318"/>
      <c r="C318" s="2"/>
    </row>
    <row r="319" spans="1:3">
      <c r="A319"/>
      <c r="C319" s="2"/>
    </row>
    <row r="320" spans="1:3">
      <c r="A320"/>
      <c r="C320" s="2"/>
    </row>
    <row r="321" spans="1:3">
      <c r="A321"/>
      <c r="C321" s="2"/>
    </row>
    <row r="322" spans="1:3">
      <c r="A322"/>
      <c r="C322" s="2"/>
    </row>
    <row r="323" spans="1:3">
      <c r="A323"/>
      <c r="C323" s="2"/>
    </row>
    <row r="324" spans="1:3">
      <c r="A324"/>
      <c r="C324" s="2"/>
    </row>
    <row r="325" spans="1:3">
      <c r="A325"/>
      <c r="C325" s="2"/>
    </row>
    <row r="326" spans="1:3">
      <c r="A326"/>
      <c r="C326" s="2"/>
    </row>
    <row r="327" spans="1:3">
      <c r="A327"/>
      <c r="C327" s="2"/>
    </row>
    <row r="328" spans="1:3">
      <c r="A328"/>
      <c r="C328" s="2"/>
    </row>
    <row r="329" spans="1:3">
      <c r="A329"/>
      <c r="C329" s="2"/>
    </row>
    <row r="330" spans="1:3">
      <c r="A330"/>
      <c r="C330" s="2"/>
    </row>
    <row r="331" spans="1:3">
      <c r="A331"/>
      <c r="C331" s="2"/>
    </row>
    <row r="332" spans="1:3">
      <c r="A332"/>
      <c r="C332" s="2"/>
    </row>
    <row r="333" spans="1:3">
      <c r="A333"/>
      <c r="C333" s="2"/>
    </row>
    <row r="334" spans="1:3">
      <c r="A334"/>
      <c r="C334" s="2"/>
    </row>
    <row r="335" spans="1:3">
      <c r="A335"/>
      <c r="C335" s="2"/>
    </row>
    <row r="336" spans="1:3">
      <c r="A336"/>
      <c r="C336" s="2"/>
    </row>
    <row r="337" spans="1:3">
      <c r="A337"/>
      <c r="C337" s="2"/>
    </row>
    <row r="338" spans="1:3">
      <c r="A338"/>
      <c r="C338" s="2"/>
    </row>
    <row r="339" spans="1:3">
      <c r="A339"/>
      <c r="C339" s="2"/>
    </row>
    <row r="340" spans="1:3">
      <c r="A340"/>
      <c r="C340" s="2"/>
    </row>
    <row r="341" spans="1:3">
      <c r="A341"/>
      <c r="C341" s="2"/>
    </row>
    <row r="342" spans="1:3">
      <c r="A342"/>
      <c r="C342" s="2"/>
    </row>
    <row r="343" spans="1:3">
      <c r="A343"/>
      <c r="C343" s="2"/>
    </row>
    <row r="344" spans="1:3">
      <c r="A344"/>
      <c r="C344" s="2"/>
    </row>
    <row r="345" spans="1:3">
      <c r="A345"/>
      <c r="C345" s="2"/>
    </row>
    <row r="346" spans="1:3">
      <c r="A346"/>
      <c r="C346" s="2"/>
    </row>
    <row r="347" spans="1:3">
      <c r="A347"/>
      <c r="C347" s="2"/>
    </row>
    <row r="348" spans="1:3">
      <c r="A348"/>
      <c r="C348" s="2"/>
    </row>
    <row r="349" spans="1:3">
      <c r="A349"/>
      <c r="C349" s="2"/>
    </row>
    <row r="350" spans="1:3">
      <c r="A350"/>
      <c r="C350" s="2"/>
    </row>
    <row r="351" spans="1:3">
      <c r="A351"/>
      <c r="C351" s="2"/>
    </row>
    <row r="352" spans="1:3">
      <c r="A352"/>
      <c r="C352" s="2"/>
    </row>
    <row r="353" spans="1:3">
      <c r="A353"/>
      <c r="C353" s="2"/>
    </row>
    <row r="354" spans="1:3">
      <c r="A354"/>
      <c r="C354" s="2"/>
    </row>
    <row r="355" spans="1:3">
      <c r="A355"/>
      <c r="C355" s="2"/>
    </row>
    <row r="356" spans="1:3">
      <c r="A356"/>
      <c r="C356" s="2"/>
    </row>
    <row r="357" spans="1:3">
      <c r="A357"/>
      <c r="C357" s="2"/>
    </row>
    <row r="358" spans="1:3">
      <c r="A358"/>
      <c r="C358" s="2"/>
    </row>
    <row r="359" spans="1:3">
      <c r="A359"/>
      <c r="C359" s="2"/>
    </row>
    <row r="360" spans="1:3">
      <c r="A360"/>
      <c r="C360" s="2"/>
    </row>
    <row r="361" spans="1:3">
      <c r="A361"/>
      <c r="C361" s="2"/>
    </row>
    <row r="362" spans="1:3">
      <c r="A362"/>
      <c r="C362" s="2"/>
    </row>
    <row r="363" spans="1:3">
      <c r="A363"/>
      <c r="C363" s="2"/>
    </row>
    <row r="364" spans="1:3">
      <c r="A364"/>
      <c r="C364" s="2"/>
    </row>
    <row r="365" spans="1:3">
      <c r="A365"/>
      <c r="C365" s="2"/>
    </row>
    <row r="366" spans="1:3">
      <c r="A366"/>
      <c r="C366" s="2"/>
    </row>
    <row r="367" spans="1:3">
      <c r="A367"/>
      <c r="C367" s="2"/>
    </row>
    <row r="368" spans="1:3">
      <c r="A368"/>
      <c r="C368" s="2"/>
    </row>
    <row r="369" spans="1:3">
      <c r="A369"/>
      <c r="C369" s="2"/>
    </row>
    <row r="370" spans="1:3">
      <c r="A370"/>
      <c r="C370" s="2"/>
    </row>
    <row r="371" spans="1:3">
      <c r="A371"/>
      <c r="C371" s="2"/>
    </row>
    <row r="372" spans="1:3">
      <c r="A372"/>
      <c r="C372" s="2"/>
    </row>
    <row r="373" spans="1:3">
      <c r="A373"/>
      <c r="C373" s="2"/>
    </row>
    <row r="374" spans="1:3">
      <c r="A374"/>
      <c r="C374" s="2"/>
    </row>
    <row r="375" spans="1:3">
      <c r="A375"/>
      <c r="C375" s="2"/>
    </row>
    <row r="376" spans="1:3">
      <c r="A376"/>
      <c r="C376" s="2"/>
    </row>
    <row r="377" spans="1:3">
      <c r="A377"/>
      <c r="C377" s="2"/>
    </row>
    <row r="378" spans="1:3">
      <c r="A378"/>
      <c r="C378" s="2"/>
    </row>
    <row r="379" spans="1:3">
      <c r="A379"/>
      <c r="C379" s="2"/>
    </row>
    <row r="380" spans="1:3">
      <c r="A380"/>
      <c r="C380" s="2"/>
    </row>
    <row r="381" spans="1:3">
      <c r="A381"/>
      <c r="C381" s="2"/>
    </row>
    <row r="382" spans="1:3">
      <c r="A382"/>
      <c r="C382" s="2"/>
    </row>
    <row r="383" spans="1:3">
      <c r="A383"/>
      <c r="C383" s="2"/>
    </row>
    <row r="384" spans="1:3">
      <c r="A384"/>
      <c r="C384" s="2"/>
    </row>
    <row r="385" spans="1:3">
      <c r="A385"/>
      <c r="C385" s="2"/>
    </row>
    <row r="386" spans="1:3">
      <c r="A386"/>
      <c r="C386" s="2"/>
    </row>
    <row r="387" spans="1:3">
      <c r="A387"/>
      <c r="C387" s="2"/>
    </row>
    <row r="388" spans="1:3">
      <c r="A388"/>
      <c r="C388" s="2"/>
    </row>
    <row r="389" spans="1:3">
      <c r="A389"/>
      <c r="C389" s="2"/>
    </row>
    <row r="390" spans="1:3">
      <c r="A390"/>
      <c r="C390" s="2"/>
    </row>
    <row r="391" spans="1:3">
      <c r="A391"/>
      <c r="C391" s="2"/>
    </row>
    <row r="392" spans="1:3">
      <c r="A392"/>
      <c r="C392" s="2"/>
    </row>
    <row r="393" spans="1:3">
      <c r="A393"/>
      <c r="C393" s="2"/>
    </row>
    <row r="394" spans="1:3">
      <c r="A394"/>
      <c r="C394" s="2"/>
    </row>
    <row r="395" spans="1:3">
      <c r="A395"/>
      <c r="C395" s="2"/>
    </row>
    <row r="396" spans="1:3">
      <c r="A396"/>
      <c r="C396" s="2"/>
    </row>
    <row r="397" spans="1:3">
      <c r="A397"/>
      <c r="C397" s="2"/>
    </row>
    <row r="398" spans="1:3">
      <c r="A398"/>
      <c r="C398" s="2"/>
    </row>
    <row r="399" spans="1:3">
      <c r="A399"/>
      <c r="C399" s="2"/>
    </row>
    <row r="400" spans="1:3">
      <c r="A400"/>
      <c r="C400" s="2"/>
    </row>
    <row r="401" spans="1:3">
      <c r="A401"/>
      <c r="C401" s="2"/>
    </row>
    <row r="402" spans="1:3">
      <c r="A402"/>
      <c r="C402" s="2"/>
    </row>
    <row r="403" spans="1:3">
      <c r="A403"/>
      <c r="C403" s="2"/>
    </row>
    <row r="404" spans="1:3">
      <c r="A404"/>
      <c r="C404" s="2"/>
    </row>
    <row r="405" spans="1:3">
      <c r="A405"/>
      <c r="C405" s="2"/>
    </row>
    <row r="406" spans="1:3">
      <c r="A406"/>
      <c r="C406" s="2"/>
    </row>
    <row r="407" spans="1:3">
      <c r="A407"/>
      <c r="C407" s="2"/>
    </row>
    <row r="408" spans="1:3">
      <c r="A408"/>
      <c r="C408" s="2"/>
    </row>
    <row r="409" spans="1:3">
      <c r="A409"/>
      <c r="C409" s="2"/>
    </row>
    <row r="410" spans="1:3">
      <c r="A410"/>
      <c r="C410" s="2"/>
    </row>
    <row r="411" spans="1:3">
      <c r="A411"/>
      <c r="C411" s="2"/>
    </row>
    <row r="412" spans="1:3">
      <c r="A412"/>
      <c r="C412" s="2"/>
    </row>
    <row r="413" spans="1:3">
      <c r="A413"/>
      <c r="C413" s="2"/>
    </row>
    <row r="414" spans="1:3">
      <c r="A414"/>
      <c r="C414" s="2"/>
    </row>
    <row r="415" spans="1:3">
      <c r="A415"/>
      <c r="C415" s="2"/>
    </row>
    <row r="416" spans="1:3">
      <c r="A416"/>
      <c r="C416" s="2"/>
    </row>
    <row r="417" spans="1:3">
      <c r="A417"/>
      <c r="C417" s="2"/>
    </row>
    <row r="418" spans="1:3">
      <c r="A418"/>
      <c r="C418" s="2"/>
    </row>
    <row r="419" spans="1:3">
      <c r="A419"/>
      <c r="C419" s="2"/>
    </row>
    <row r="420" spans="1:3">
      <c r="A420"/>
      <c r="C420" s="2"/>
    </row>
    <row r="421" spans="1:3">
      <c r="A421"/>
      <c r="C421" s="2"/>
    </row>
    <row r="422" spans="1:3">
      <c r="A422"/>
      <c r="C422" s="2"/>
    </row>
    <row r="423" spans="1:3">
      <c r="A423"/>
      <c r="C423" s="2"/>
    </row>
    <row r="424" spans="1:3">
      <c r="A424"/>
      <c r="C424" s="2"/>
    </row>
    <row r="425" spans="1:3">
      <c r="A425"/>
      <c r="C425" s="2"/>
    </row>
    <row r="426" spans="1:3">
      <c r="A426"/>
      <c r="C426" s="2"/>
    </row>
    <row r="427" spans="1:3">
      <c r="A427"/>
      <c r="C427" s="2"/>
    </row>
    <row r="428" spans="1:3">
      <c r="A428"/>
      <c r="C428" s="2"/>
    </row>
    <row r="429" spans="1:3">
      <c r="A429"/>
      <c r="C429" s="2"/>
    </row>
    <row r="430" spans="1:3">
      <c r="A430"/>
      <c r="C430" s="2"/>
    </row>
    <row r="431" spans="1:3">
      <c r="A431"/>
      <c r="C431" s="2"/>
    </row>
    <row r="432" spans="1:3">
      <c r="A432"/>
      <c r="C432" s="2"/>
    </row>
    <row r="433" spans="1:3">
      <c r="A433"/>
      <c r="C433" s="2"/>
    </row>
    <row r="434" spans="1:3">
      <c r="A434"/>
      <c r="C434" s="2"/>
    </row>
    <row r="435" spans="1:3">
      <c r="A435"/>
      <c r="C435" s="2"/>
    </row>
    <row r="436" spans="1:3">
      <c r="A436"/>
      <c r="C436" s="2"/>
    </row>
    <row r="437" spans="1:3">
      <c r="A437"/>
      <c r="C437" s="2"/>
    </row>
    <row r="438" spans="1:3">
      <c r="A438"/>
      <c r="C438" s="2"/>
    </row>
    <row r="439" spans="1:3">
      <c r="A439"/>
      <c r="C439" s="2"/>
    </row>
    <row r="440" spans="1:3">
      <c r="A440"/>
      <c r="C440" s="2"/>
    </row>
    <row r="441" spans="1:3">
      <c r="A441"/>
      <c r="C441" s="2"/>
    </row>
    <row r="442" spans="1:3">
      <c r="A442"/>
      <c r="C442" s="2"/>
    </row>
    <row r="443" spans="1:3">
      <c r="A443"/>
      <c r="C443" s="2"/>
    </row>
    <row r="444" spans="1:3">
      <c r="A444"/>
      <c r="C444" s="2"/>
    </row>
    <row r="445" spans="1:3">
      <c r="A445"/>
      <c r="C445" s="2"/>
    </row>
    <row r="446" spans="1:3">
      <c r="A446"/>
      <c r="C446" s="2"/>
    </row>
    <row r="447" spans="1:3">
      <c r="A447"/>
      <c r="C447" s="2"/>
    </row>
    <row r="448" spans="1:3">
      <c r="A448"/>
      <c r="C448" s="2"/>
    </row>
    <row r="449" spans="1:3">
      <c r="A449"/>
      <c r="C449" s="2"/>
    </row>
    <row r="450" spans="1:3">
      <c r="A450"/>
      <c r="C450" s="2"/>
    </row>
    <row r="451" spans="1:3">
      <c r="A451"/>
      <c r="C451" s="2"/>
    </row>
    <row r="452" spans="1:3">
      <c r="A452"/>
      <c r="C452" s="2"/>
    </row>
    <row r="453" spans="1:3">
      <c r="A453"/>
      <c r="C453" s="2"/>
    </row>
    <row r="454" spans="1:3">
      <c r="A454"/>
      <c r="C454" s="2"/>
    </row>
    <row r="455" spans="1:3">
      <c r="A455"/>
      <c r="C455" s="2"/>
    </row>
    <row r="456" spans="1:3">
      <c r="A456"/>
      <c r="C456" s="2"/>
    </row>
    <row r="457" spans="1:3">
      <c r="A457"/>
      <c r="C457" s="2"/>
    </row>
    <row r="458" spans="1:3">
      <c r="A458"/>
      <c r="C458" s="2"/>
    </row>
    <row r="459" spans="1:3">
      <c r="A459"/>
      <c r="C459" s="2"/>
    </row>
    <row r="460" spans="1:3">
      <c r="A460"/>
      <c r="C460" s="2"/>
    </row>
    <row r="461" spans="1:3">
      <c r="A461"/>
      <c r="C461" s="2"/>
    </row>
    <row r="462" spans="1:3">
      <c r="A462"/>
      <c r="C462" s="2"/>
    </row>
    <row r="463" spans="1:3">
      <c r="A463"/>
      <c r="C463" s="2"/>
    </row>
    <row r="464" spans="1:3">
      <c r="A464"/>
      <c r="C464" s="2"/>
    </row>
    <row r="465" spans="1:57">
      <c r="A465"/>
      <c r="C465" s="2"/>
    </row>
    <row r="466" spans="1:57">
      <c r="A466"/>
      <c r="C466" s="2"/>
    </row>
    <row r="467" spans="1:57">
      <c r="A467"/>
      <c r="C467" s="2"/>
    </row>
    <row r="468" spans="1:57">
      <c r="A468"/>
      <c r="C468" s="2"/>
    </row>
    <row r="469" spans="1:57">
      <c r="A469"/>
      <c r="C469" s="2"/>
    </row>
    <row r="470" spans="1:57" s="5" customFormat="1">
      <c r="A470"/>
      <c r="B470"/>
      <c r="C470" s="2"/>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row>
    <row r="471" spans="1:57" s="5" customFormat="1">
      <c r="A471"/>
      <c r="B471"/>
      <c r="C471" s="2"/>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row>
    <row r="472" spans="1:57" s="5" customFormat="1">
      <c r="A472"/>
      <c r="B472"/>
      <c r="C472" s="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row>
    <row r="473" spans="1:57" s="5" customFormat="1">
      <c r="A473"/>
      <c r="B473"/>
      <c r="C473" s="2"/>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row>
    <row r="474" spans="1:57" s="5" customFormat="1">
      <c r="A474"/>
      <c r="B474"/>
      <c r="C474" s="2"/>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row>
    <row r="475" spans="1:57" s="5" customFormat="1">
      <c r="A475"/>
      <c r="B475"/>
      <c r="C475" s="2"/>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row>
    <row r="476" spans="1:57" s="5" customFormat="1">
      <c r="A476"/>
      <c r="B476"/>
      <c r="C476" s="2"/>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row>
    <row r="477" spans="1:57" s="5" customFormat="1">
      <c r="A477"/>
      <c r="B477"/>
      <c r="C477" s="2"/>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row>
    <row r="478" spans="1:57" s="5" customFormat="1">
      <c r="A478"/>
      <c r="B478"/>
      <c r="C478" s="2"/>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row>
    <row r="479" spans="1:57" s="5" customFormat="1">
      <c r="A479"/>
      <c r="B479"/>
      <c r="C479" s="2"/>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row>
    <row r="480" spans="1:57" s="5" customFormat="1">
      <c r="A480"/>
      <c r="B480"/>
      <c r="C480" s="2"/>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row>
    <row r="481" spans="1:57" s="5" customFormat="1">
      <c r="A481"/>
      <c r="B481"/>
      <c r="C481" s="2"/>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row>
    <row r="482" spans="1:57" s="5" customFormat="1">
      <c r="A482"/>
      <c r="B482"/>
      <c r="C482" s="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row>
    <row r="483" spans="1:57" s="5" customFormat="1">
      <c r="A483"/>
      <c r="B483"/>
      <c r="C483" s="2"/>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row>
    <row r="484" spans="1:57" s="5" customFormat="1">
      <c r="A484"/>
      <c r="B484"/>
      <c r="C484" s="2"/>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row>
    <row r="485" spans="1:57" s="5" customFormat="1">
      <c r="A485"/>
      <c r="B485"/>
      <c r="C485" s="2"/>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row>
    <row r="486" spans="1:57" s="5" customFormat="1">
      <c r="A486"/>
      <c r="B486"/>
      <c r="C486" s="2"/>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row>
    <row r="487" spans="1:57" s="5" customFormat="1">
      <c r="A487"/>
      <c r="B487"/>
      <c r="C487" s="2"/>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row>
    <row r="488" spans="1:57" s="5" customFormat="1">
      <c r="A488"/>
      <c r="B488"/>
      <c r="C488" s="2"/>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row>
    <row r="489" spans="1:57" s="5" customFormat="1">
      <c r="A489"/>
      <c r="B489"/>
      <c r="C489" s="2"/>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row>
    <row r="490" spans="1:57" s="5" customFormat="1">
      <c r="A490"/>
      <c r="B490"/>
      <c r="C490" s="2"/>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row>
    <row r="491" spans="1:57" s="5" customFormat="1">
      <c r="A491"/>
      <c r="B491"/>
      <c r="C491" s="2"/>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row>
    <row r="492" spans="1:57" s="5" customFormat="1">
      <c r="A492"/>
      <c r="B492"/>
      <c r="C492" s="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row>
    <row r="493" spans="1:57" s="5" customFormat="1">
      <c r="A493"/>
      <c r="B493"/>
      <c r="C493" s="2"/>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row>
    <row r="494" spans="1:57" s="5" customFormat="1">
      <c r="A494"/>
      <c r="B494"/>
      <c r="C494" s="2"/>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row>
    <row r="495" spans="1:57" s="5" customFormat="1">
      <c r="A495"/>
      <c r="B495"/>
      <c r="C495" s="2"/>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row>
    <row r="496" spans="1:57" s="5" customFormat="1">
      <c r="A496"/>
      <c r="B496"/>
      <c r="C496" s="2"/>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row>
    <row r="497" spans="1:57" s="5" customFormat="1">
      <c r="A497"/>
      <c r="B497"/>
      <c r="C497" s="2"/>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row>
    <row r="498" spans="1:57" s="5" customFormat="1">
      <c r="A498"/>
      <c r="B498"/>
      <c r="C498" s="2"/>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row>
    <row r="499" spans="1:57" s="5" customFormat="1">
      <c r="A499"/>
      <c r="B499"/>
      <c r="C499" s="2"/>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row>
    <row r="500" spans="1:57" s="5" customFormat="1">
      <c r="A500"/>
      <c r="B500"/>
      <c r="C500" s="2"/>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row>
    <row r="501" spans="1:57" s="5" customFormat="1">
      <c r="A501"/>
      <c r="B501"/>
      <c r="C501" s="2"/>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row>
    <row r="502" spans="1:57" s="5" customFormat="1">
      <c r="A502"/>
      <c r="B502"/>
      <c r="C502" s="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row>
    <row r="503" spans="1:57" s="5" customFormat="1">
      <c r="A503"/>
      <c r="B503"/>
      <c r="C503" s="2"/>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row>
    <row r="504" spans="1:57" s="5" customFormat="1">
      <c r="A504"/>
      <c r="B504"/>
      <c r="C504" s="2"/>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row>
    <row r="505" spans="1:57" s="5" customFormat="1">
      <c r="A505"/>
      <c r="B505"/>
      <c r="C505" s="2"/>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row>
    <row r="506" spans="1:57" s="5" customFormat="1">
      <c r="A506"/>
      <c r="B506"/>
      <c r="C506" s="2"/>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row>
    <row r="507" spans="1:57" s="5" customFormat="1">
      <c r="A507"/>
      <c r="B507"/>
      <c r="C507" s="2"/>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row>
    <row r="508" spans="1:57" s="5" customFormat="1">
      <c r="A508"/>
      <c r="B508"/>
      <c r="C508" s="2"/>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row>
    <row r="509" spans="1:57" s="5" customFormat="1">
      <c r="A509"/>
      <c r="B509"/>
      <c r="C509" s="2"/>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row>
    <row r="510" spans="1:57" s="5" customFormat="1">
      <c r="A510"/>
      <c r="B510"/>
      <c r="C510" s="2"/>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row>
    <row r="511" spans="1:57" s="5" customFormat="1">
      <c r="A511"/>
      <c r="B511"/>
      <c r="C511" s="2"/>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row>
    <row r="512" spans="1:57" s="5" customFormat="1">
      <c r="A512"/>
      <c r="B512"/>
      <c r="C512" s="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row>
    <row r="513" spans="1:57" s="5" customFormat="1">
      <c r="A513"/>
      <c r="B513"/>
      <c r="C513" s="2"/>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row>
    <row r="514" spans="1:57" s="5" customFormat="1">
      <c r="A514"/>
      <c r="B514"/>
      <c r="C514" s="2"/>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row>
    <row r="515" spans="1:57" s="5" customFormat="1">
      <c r="A515"/>
      <c r="B515"/>
      <c r="C515" s="2"/>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row>
    <row r="516" spans="1:57" s="5" customFormat="1">
      <c r="A516"/>
      <c r="B516"/>
      <c r="C516" s="2"/>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row>
    <row r="517" spans="1:57" s="5" customFormat="1">
      <c r="A517"/>
      <c r="B517"/>
      <c r="C517" s="2"/>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row>
    <row r="518" spans="1:57" s="5" customFormat="1">
      <c r="A518"/>
      <c r="B518"/>
      <c r="C518" s="2"/>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row>
    <row r="519" spans="1:57" s="5" customFormat="1">
      <c r="A519"/>
      <c r="B519"/>
      <c r="C519" s="2"/>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row>
    <row r="520" spans="1:57" s="5" customFormat="1">
      <c r="A520"/>
      <c r="B520"/>
      <c r="C520" s="2"/>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row>
    <row r="521" spans="1:57" s="5" customFormat="1">
      <c r="A521"/>
      <c r="B521"/>
      <c r="C521" s="2"/>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row>
    <row r="522" spans="1:57" s="5" customFormat="1">
      <c r="A522"/>
      <c r="B522"/>
      <c r="C522" s="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row>
    <row r="523" spans="1:57" s="5" customFormat="1">
      <c r="A523"/>
      <c r="B523"/>
      <c r="C523" s="2"/>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row>
    <row r="524" spans="1:57" s="5" customFormat="1">
      <c r="A524"/>
      <c r="B524"/>
      <c r="C524" s="2"/>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row>
    <row r="525" spans="1:57" s="5" customFormat="1">
      <c r="A525"/>
      <c r="B525"/>
      <c r="C525" s="2"/>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row>
    <row r="526" spans="1:57" s="5" customFormat="1">
      <c r="A526"/>
      <c r="B526"/>
      <c r="C526" s="2"/>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row>
    <row r="527" spans="1:57" s="5" customFormat="1">
      <c r="A527"/>
      <c r="B527"/>
      <c r="C527" s="2"/>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row>
    <row r="528" spans="1:57" s="5" customFormat="1">
      <c r="A528"/>
      <c r="B528"/>
      <c r="C528" s="2"/>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row>
    <row r="529" spans="1:57" s="5" customFormat="1">
      <c r="A529"/>
      <c r="B529"/>
      <c r="C529" s="2"/>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row>
    <row r="530" spans="1:57" s="5" customFormat="1">
      <c r="A530"/>
      <c r="B530"/>
      <c r="C530" s="2"/>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row>
    <row r="531" spans="1:57" s="5" customFormat="1">
      <c r="A531"/>
      <c r="B531"/>
      <c r="C531" s="2"/>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row>
    <row r="532" spans="1:57" s="5" customFormat="1">
      <c r="A532"/>
      <c r="B532"/>
      <c r="C532" s="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row>
    <row r="533" spans="1:57" s="5" customFormat="1">
      <c r="A533"/>
      <c r="B533"/>
      <c r="C533" s="2"/>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row>
    <row r="534" spans="1:57" s="5" customFormat="1">
      <c r="A534"/>
      <c r="B534"/>
      <c r="C534" s="2"/>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row>
    <row r="535" spans="1:57" s="5" customFormat="1">
      <c r="A535"/>
      <c r="B535"/>
      <c r="C535" s="2"/>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row>
    <row r="536" spans="1:57" s="5" customFormat="1">
      <c r="A536"/>
      <c r="B536"/>
      <c r="C536" s="2"/>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row>
    <row r="537" spans="1:57" s="5" customFormat="1">
      <c r="A537"/>
      <c r="B537"/>
      <c r="C537" s="2"/>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row>
    <row r="538" spans="1:57" s="5" customFormat="1">
      <c r="A538"/>
      <c r="B538"/>
      <c r="C538" s="2"/>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row>
    <row r="539" spans="1:57" s="5" customFormat="1">
      <c r="A539"/>
      <c r="B539"/>
      <c r="C539" s="2"/>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row>
    <row r="540" spans="1:57" s="5" customFormat="1">
      <c r="A540"/>
      <c r="B540"/>
      <c r="C540" s="2"/>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row>
    <row r="541" spans="1:57" s="5" customFormat="1">
      <c r="A541"/>
      <c r="B541"/>
      <c r="C541" s="2"/>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row>
    <row r="542" spans="1:57" s="5" customFormat="1">
      <c r="A542"/>
      <c r="B542"/>
      <c r="C542" s="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row>
    <row r="543" spans="1:57" s="5" customFormat="1">
      <c r="A543"/>
      <c r="B543"/>
      <c r="C543" s="2"/>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row>
    <row r="544" spans="1:57" s="5" customFormat="1">
      <c r="A544"/>
      <c r="B544"/>
      <c r="C544" s="2"/>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row>
    <row r="545" spans="1:57" s="5" customFormat="1">
      <c r="A545"/>
      <c r="B545"/>
      <c r="C545" s="2"/>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row>
    <row r="546" spans="1:57" s="5" customFormat="1">
      <c r="A546"/>
      <c r="B546"/>
      <c r="C546" s="2"/>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row>
    <row r="547" spans="1:57" s="5" customFormat="1">
      <c r="A547"/>
      <c r="B547"/>
      <c r="C547" s="2"/>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row>
    <row r="548" spans="1:57" s="5" customFormat="1">
      <c r="A548"/>
      <c r="B548"/>
      <c r="C548" s="2"/>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row>
    <row r="549" spans="1:57" s="5" customFormat="1">
      <c r="A549"/>
      <c r="B549"/>
      <c r="C549" s="2"/>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row>
    <row r="550" spans="1:57" s="5" customFormat="1">
      <c r="A550"/>
      <c r="B550"/>
      <c r="C550" s="2"/>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row>
    <row r="551" spans="1:57" s="5" customFormat="1">
      <c r="A551"/>
      <c r="B551"/>
      <c r="C551" s="2"/>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row>
    <row r="552" spans="1:57" s="5" customFormat="1">
      <c r="A552"/>
      <c r="B552"/>
      <c r="C552" s="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row>
    <row r="553" spans="1:57" s="5" customFormat="1">
      <c r="A553"/>
      <c r="B553"/>
      <c r="C553" s="2"/>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row>
    <row r="554" spans="1:57" s="5" customFormat="1">
      <c r="A554"/>
      <c r="B554"/>
      <c r="C554" s="7"/>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row>
    <row r="555" spans="1:57" s="5" customFormat="1">
      <c r="A555"/>
      <c r="B555"/>
      <c r="C555" s="6"/>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row>
    <row r="556" spans="1:57" s="5" customFormat="1">
      <c r="A556"/>
      <c r="B556"/>
      <c r="C556" s="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row>
    <row r="557" spans="1:57" s="5" customFormat="1">
      <c r="A557"/>
      <c r="B557"/>
      <c r="C557" s="6"/>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row>
    <row r="558" spans="1:57" s="5" customFormat="1">
      <c r="A558"/>
      <c r="B558"/>
      <c r="C558" s="6"/>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row>
    <row r="559" spans="1:57" s="5" customFormat="1">
      <c r="A559"/>
      <c r="B559"/>
      <c r="C559" s="6"/>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row>
    <row r="560" spans="1:57" s="5" customFormat="1">
      <c r="A560"/>
      <c r="B560"/>
      <c r="C560" s="6"/>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row>
    <row r="561" spans="1:57" s="5" customFormat="1">
      <c r="A561"/>
      <c r="B561"/>
      <c r="C561" s="6"/>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row>
    <row r="562" spans="1:57">
      <c r="A562"/>
    </row>
    <row r="563" spans="1:57">
      <c r="A563" s="3"/>
    </row>
  </sheetData>
  <mergeCells count="2">
    <mergeCell ref="A1:G1"/>
    <mergeCell ref="A103:G103"/>
  </mergeCells>
  <conditionalFormatting sqref="E101 D3:D101 D105:D126">
    <cfRule type="containsText" dxfId="10" priority="3" operator="containsText" text="x">
      <formula>NOT(ISERROR(SEARCH("x",D3)))</formula>
    </cfRule>
  </conditionalFormatting>
  <conditionalFormatting sqref="E3:E100 E105:E125">
    <cfRule type="containsText" dxfId="9" priority="4" operator="containsText" text="x">
      <formula>NOT(ISERROR(SEARCH("x",E3)))</formula>
    </cfRule>
  </conditionalFormatting>
  <conditionalFormatting sqref="E126">
    <cfRule type="containsText" dxfId="8" priority="2" operator="containsText" text="x">
      <formula>NOT(ISERROR(SEARCH("x",E126)))</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A73B2-3EE0-4D90-A32A-B0C1639B3B3C}">
  <dimension ref="A1:H31"/>
  <sheetViews>
    <sheetView tabSelected="1" topLeftCell="A29" workbookViewId="0" xr3:uid="{C4A10D90-EE74-55D1-AE72-AECFBE9214B6}">
      <selection activeCell="B35" sqref="B35"/>
    </sheetView>
  </sheetViews>
  <sheetFormatPr defaultRowHeight="15"/>
  <cols>
    <col min="1" max="1" width="22.28515625" customWidth="1"/>
    <col min="2" max="2" width="21.28515625" customWidth="1"/>
    <col min="3" max="3" width="50.140625" customWidth="1"/>
    <col min="4" max="4" width="26.42578125" customWidth="1"/>
    <col min="5" max="5" width="15.42578125" customWidth="1"/>
    <col min="6" max="6" width="22.28515625" customWidth="1"/>
    <col min="7" max="7" width="20.5703125" customWidth="1"/>
    <col min="8" max="8" width="20.7109375" customWidth="1"/>
    <col min="9" max="9" width="10.140625" customWidth="1"/>
  </cols>
  <sheetData>
    <row r="1" spans="1:8" ht="23.25">
      <c r="A1" s="38" t="s">
        <v>0</v>
      </c>
      <c r="B1" s="39"/>
      <c r="C1" s="39"/>
      <c r="D1" s="39"/>
      <c r="E1" s="39"/>
      <c r="F1" s="39"/>
      <c r="G1" s="39"/>
      <c r="H1" s="40"/>
    </row>
    <row r="2" spans="1:8">
      <c r="A2" s="25" t="s">
        <v>1</v>
      </c>
      <c r="B2" s="25" t="s">
        <v>275</v>
      </c>
      <c r="C2" s="25" t="s">
        <v>3</v>
      </c>
      <c r="D2" s="25" t="s">
        <v>276</v>
      </c>
      <c r="E2" s="25" t="s">
        <v>277</v>
      </c>
      <c r="F2" s="25" t="s">
        <v>278</v>
      </c>
      <c r="G2" s="25" t="s">
        <v>279</v>
      </c>
      <c r="H2" s="29" t="s">
        <v>280</v>
      </c>
    </row>
    <row r="3" spans="1:8" ht="114.75" customHeight="1">
      <c r="A3" s="30" t="s">
        <v>281</v>
      </c>
      <c r="B3" s="31" t="s">
        <v>282</v>
      </c>
      <c r="C3" s="31" t="s">
        <v>283</v>
      </c>
      <c r="D3" s="51" t="s">
        <v>33</v>
      </c>
      <c r="E3" s="49"/>
      <c r="F3" s="50" t="s">
        <v>284</v>
      </c>
      <c r="G3" s="50">
        <v>15</v>
      </c>
      <c r="H3" s="28" t="s">
        <v>285</v>
      </c>
    </row>
    <row r="4" spans="1:8" ht="63.75" customHeight="1">
      <c r="A4" s="30" t="s">
        <v>60</v>
      </c>
      <c r="B4" s="32" t="s">
        <v>286</v>
      </c>
      <c r="C4" s="33" t="s">
        <v>287</v>
      </c>
      <c r="D4" s="49"/>
      <c r="E4" s="26" t="s">
        <v>33</v>
      </c>
      <c r="F4" s="50" t="s">
        <v>284</v>
      </c>
      <c r="G4" s="50">
        <v>22</v>
      </c>
      <c r="H4" s="28" t="s">
        <v>285</v>
      </c>
    </row>
    <row r="5" spans="1:8" ht="123.75" customHeight="1">
      <c r="A5" s="30" t="s">
        <v>288</v>
      </c>
      <c r="B5" s="32" t="s">
        <v>289</v>
      </c>
      <c r="C5" s="33" t="s">
        <v>105</v>
      </c>
      <c r="D5" s="49"/>
      <c r="E5" s="26" t="s">
        <v>33</v>
      </c>
      <c r="F5" s="50" t="s">
        <v>290</v>
      </c>
      <c r="G5" s="50">
        <v>6</v>
      </c>
      <c r="H5" s="50"/>
    </row>
    <row r="6" spans="1:8" ht="97.5" customHeight="1">
      <c r="A6" s="30" t="s">
        <v>60</v>
      </c>
      <c r="B6" s="30" t="s">
        <v>291</v>
      </c>
      <c r="C6" s="31" t="s">
        <v>292</v>
      </c>
      <c r="D6" s="49"/>
      <c r="E6" s="26" t="s">
        <v>33</v>
      </c>
      <c r="F6" s="50" t="s">
        <v>284</v>
      </c>
      <c r="G6" s="50">
        <v>31</v>
      </c>
      <c r="H6" s="28" t="s">
        <v>285</v>
      </c>
    </row>
    <row r="7" spans="1:8" ht="120.75" customHeight="1">
      <c r="A7" s="30" t="s">
        <v>60</v>
      </c>
      <c r="B7" s="32" t="s">
        <v>293</v>
      </c>
      <c r="C7" s="33" t="s">
        <v>294</v>
      </c>
      <c r="D7" s="49"/>
      <c r="E7" s="26" t="s">
        <v>33</v>
      </c>
      <c r="F7" s="50" t="s">
        <v>290</v>
      </c>
      <c r="G7" s="50">
        <v>25</v>
      </c>
      <c r="H7" s="50"/>
    </row>
    <row r="8" spans="1:8" ht="108" customHeight="1">
      <c r="A8" s="30" t="s">
        <v>60</v>
      </c>
      <c r="B8" s="32" t="s">
        <v>295</v>
      </c>
      <c r="C8" s="33" t="s">
        <v>296</v>
      </c>
      <c r="D8" s="49"/>
      <c r="E8" s="26" t="s">
        <v>33</v>
      </c>
      <c r="F8" s="50" t="s">
        <v>290</v>
      </c>
      <c r="G8" s="50">
        <v>88</v>
      </c>
      <c r="H8" s="28" t="s">
        <v>285</v>
      </c>
    </row>
    <row r="9" spans="1:8" ht="78.75" customHeight="1">
      <c r="A9" s="30" t="s">
        <v>60</v>
      </c>
      <c r="B9" s="32" t="s">
        <v>297</v>
      </c>
      <c r="C9" s="33" t="s">
        <v>298</v>
      </c>
      <c r="D9" s="49"/>
      <c r="E9" s="26" t="s">
        <v>33</v>
      </c>
      <c r="F9" s="50" t="s">
        <v>284</v>
      </c>
      <c r="G9" s="50">
        <v>25</v>
      </c>
      <c r="H9" s="50"/>
    </row>
    <row r="10" spans="1:8" ht="82.5" customHeight="1">
      <c r="A10" s="30" t="s">
        <v>299</v>
      </c>
      <c r="B10" s="34" t="s">
        <v>300</v>
      </c>
      <c r="C10" s="33" t="s">
        <v>218</v>
      </c>
      <c r="D10" s="49"/>
      <c r="E10" s="26" t="s">
        <v>33</v>
      </c>
      <c r="F10" s="50" t="s">
        <v>290</v>
      </c>
      <c r="G10" s="50">
        <v>41</v>
      </c>
      <c r="H10" s="50"/>
    </row>
    <row r="11" spans="1:8" ht="84.75" customHeight="1">
      <c r="A11" s="30" t="s">
        <v>60</v>
      </c>
      <c r="B11" s="32" t="s">
        <v>301</v>
      </c>
      <c r="C11" s="33" t="s">
        <v>302</v>
      </c>
      <c r="D11" s="49"/>
      <c r="E11" s="26" t="s">
        <v>33</v>
      </c>
      <c r="F11" s="50" t="s">
        <v>284</v>
      </c>
      <c r="G11" s="50">
        <v>2</v>
      </c>
      <c r="H11" s="50"/>
    </row>
    <row r="12" spans="1:8" ht="118.5" customHeight="1">
      <c r="A12" s="32" t="s">
        <v>303</v>
      </c>
      <c r="B12" s="32" t="s">
        <v>304</v>
      </c>
      <c r="C12" s="33" t="s">
        <v>11</v>
      </c>
      <c r="D12" s="51" t="s">
        <v>33</v>
      </c>
      <c r="E12" s="49"/>
      <c r="F12" s="50" t="s">
        <v>290</v>
      </c>
      <c r="G12" s="50">
        <v>109</v>
      </c>
      <c r="H12" s="28" t="s">
        <v>285</v>
      </c>
    </row>
    <row r="13" spans="1:8" ht="31.5" customHeight="1">
      <c r="A13" s="32" t="s">
        <v>60</v>
      </c>
      <c r="B13" s="32" t="s">
        <v>305</v>
      </c>
      <c r="C13" s="31" t="s">
        <v>62</v>
      </c>
      <c r="D13" s="52" t="s">
        <v>306</v>
      </c>
      <c r="E13" s="53" t="s">
        <v>33</v>
      </c>
      <c r="F13" s="54" t="s">
        <v>290</v>
      </c>
      <c r="G13" s="54">
        <v>59</v>
      </c>
      <c r="H13" s="50"/>
    </row>
    <row r="14" spans="1:8" ht="87.75" customHeight="1">
      <c r="A14" s="35"/>
      <c r="B14" s="32" t="s">
        <v>63</v>
      </c>
      <c r="C14" s="33" t="s">
        <v>307</v>
      </c>
      <c r="D14" s="49"/>
      <c r="E14" s="26" t="s">
        <v>33</v>
      </c>
      <c r="F14" s="50" t="s">
        <v>308</v>
      </c>
      <c r="G14" s="50">
        <v>265</v>
      </c>
      <c r="H14" s="28" t="s">
        <v>285</v>
      </c>
    </row>
    <row r="15" spans="1:8" ht="45" customHeight="1">
      <c r="A15" s="30" t="s">
        <v>309</v>
      </c>
      <c r="B15" s="32" t="s">
        <v>72</v>
      </c>
      <c r="C15" s="31" t="s">
        <v>73</v>
      </c>
      <c r="D15" s="49" t="s">
        <v>306</v>
      </c>
      <c r="E15" s="26" t="s">
        <v>33</v>
      </c>
      <c r="F15" s="50" t="s">
        <v>308</v>
      </c>
      <c r="G15" s="50">
        <v>32</v>
      </c>
      <c r="H15" s="50"/>
    </row>
    <row r="16" spans="1:8" ht="56.25">
      <c r="A16" s="30" t="s">
        <v>60</v>
      </c>
      <c r="B16" s="32" t="s">
        <v>310</v>
      </c>
      <c r="C16" s="31" t="s">
        <v>311</v>
      </c>
      <c r="D16" s="49"/>
      <c r="E16" s="26" t="s">
        <v>33</v>
      </c>
      <c r="F16" s="50" t="s">
        <v>308</v>
      </c>
      <c r="G16" s="50">
        <v>341</v>
      </c>
      <c r="H16" s="28" t="s">
        <v>285</v>
      </c>
    </row>
    <row r="17" spans="1:8" ht="88.5" customHeight="1">
      <c r="A17" s="30" t="s">
        <v>60</v>
      </c>
      <c r="B17" s="32" t="s">
        <v>312</v>
      </c>
      <c r="C17" s="33" t="s">
        <v>313</v>
      </c>
      <c r="D17" s="49"/>
      <c r="E17" s="26" t="s">
        <v>33</v>
      </c>
      <c r="F17" s="50" t="s">
        <v>308</v>
      </c>
      <c r="G17" s="50">
        <v>34</v>
      </c>
      <c r="H17" s="50"/>
    </row>
    <row r="18" spans="1:8" ht="102" customHeight="1">
      <c r="A18" s="30" t="s">
        <v>303</v>
      </c>
      <c r="B18" s="32" t="s">
        <v>314</v>
      </c>
      <c r="C18" s="33" t="s">
        <v>315</v>
      </c>
      <c r="D18" s="49"/>
      <c r="E18" s="26" t="s">
        <v>33</v>
      </c>
      <c r="F18" s="50" t="s">
        <v>308</v>
      </c>
      <c r="G18" s="50">
        <v>36</v>
      </c>
      <c r="H18" s="50"/>
    </row>
    <row r="19" spans="1:8" ht="62.25" customHeight="1">
      <c r="A19" s="32" t="s">
        <v>316</v>
      </c>
      <c r="B19" s="32" t="s">
        <v>317</v>
      </c>
      <c r="C19" s="33" t="s">
        <v>197</v>
      </c>
      <c r="D19" s="49"/>
      <c r="E19" s="26" t="s">
        <v>33</v>
      </c>
      <c r="F19" s="50" t="s">
        <v>308</v>
      </c>
      <c r="G19" s="50">
        <v>183</v>
      </c>
      <c r="H19" s="28" t="s">
        <v>285</v>
      </c>
    </row>
    <row r="20" spans="1:8" ht="54" customHeight="1">
      <c r="A20" s="30" t="s">
        <v>60</v>
      </c>
      <c r="B20" s="32" t="s">
        <v>318</v>
      </c>
      <c r="C20" s="33" t="s">
        <v>168</v>
      </c>
      <c r="D20" s="49"/>
      <c r="E20" s="26" t="s">
        <v>33</v>
      </c>
      <c r="F20" s="50" t="s">
        <v>308</v>
      </c>
      <c r="G20" s="50">
        <v>471</v>
      </c>
      <c r="H20" s="55" t="s">
        <v>285</v>
      </c>
    </row>
    <row r="21" spans="1:8" ht="113.25" customHeight="1">
      <c r="A21" s="30" t="s">
        <v>60</v>
      </c>
      <c r="B21" s="32" t="s">
        <v>319</v>
      </c>
      <c r="C21" s="33" t="s">
        <v>320</v>
      </c>
      <c r="D21" s="49"/>
      <c r="E21" s="26" t="s">
        <v>33</v>
      </c>
      <c r="F21" s="50" t="s">
        <v>284</v>
      </c>
      <c r="G21" s="50">
        <v>23</v>
      </c>
      <c r="H21" s="28" t="s">
        <v>285</v>
      </c>
    </row>
    <row r="22" spans="1:8" ht="113.25" customHeight="1">
      <c r="A22" s="32" t="s">
        <v>60</v>
      </c>
      <c r="B22" s="32" t="s">
        <v>321</v>
      </c>
      <c r="C22" s="33" t="s">
        <v>232</v>
      </c>
      <c r="D22" s="49"/>
      <c r="E22" s="26" t="s">
        <v>33</v>
      </c>
      <c r="F22" s="50" t="s">
        <v>290</v>
      </c>
      <c r="G22" s="50">
        <v>13</v>
      </c>
      <c r="H22" s="50"/>
    </row>
    <row r="23" spans="1:8" ht="18.75" customHeight="1"/>
    <row r="24" spans="1:8" ht="23.25">
      <c r="A24" s="43" t="s">
        <v>322</v>
      </c>
      <c r="B24" s="44"/>
      <c r="C24" s="44"/>
      <c r="D24" s="41"/>
      <c r="E24" s="41"/>
      <c r="F24" s="41"/>
      <c r="G24" s="41"/>
      <c r="H24" s="45"/>
    </row>
    <row r="25" spans="1:8">
      <c r="A25" s="46" t="s">
        <v>1</v>
      </c>
      <c r="B25" s="46" t="s">
        <v>275</v>
      </c>
      <c r="C25" s="47" t="s">
        <v>3</v>
      </c>
      <c r="D25" s="42" t="s">
        <v>276</v>
      </c>
      <c r="E25" s="25" t="s">
        <v>277</v>
      </c>
      <c r="F25" s="25" t="s">
        <v>278</v>
      </c>
      <c r="G25" s="25" t="s">
        <v>279</v>
      </c>
      <c r="H25" s="57" t="s">
        <v>280</v>
      </c>
    </row>
    <row r="26" spans="1:8" ht="37.5" customHeight="1">
      <c r="A26" s="56" t="s">
        <v>323</v>
      </c>
      <c r="B26" s="32" t="s">
        <v>324</v>
      </c>
      <c r="C26" s="31" t="s">
        <v>325</v>
      </c>
      <c r="D26" s="49"/>
      <c r="E26" s="26" t="s">
        <v>33</v>
      </c>
      <c r="F26" s="50" t="s">
        <v>308</v>
      </c>
      <c r="G26" s="50">
        <v>1</v>
      </c>
      <c r="H26" s="49"/>
    </row>
    <row r="27" spans="1:8" ht="111.75" customHeight="1">
      <c r="A27" s="48" t="s">
        <v>288</v>
      </c>
      <c r="B27" s="58" t="s">
        <v>326</v>
      </c>
      <c r="C27" s="59" t="s">
        <v>327</v>
      </c>
      <c r="D27" s="60"/>
      <c r="E27" s="61" t="s">
        <v>328</v>
      </c>
      <c r="F27" s="62" t="s">
        <v>308</v>
      </c>
      <c r="G27" s="63">
        <v>2</v>
      </c>
      <c r="H27" s="60"/>
    </row>
    <row r="28" spans="1:8" ht="33.75">
      <c r="A28" s="48" t="s">
        <v>288</v>
      </c>
      <c r="B28" s="48" t="s">
        <v>329</v>
      </c>
      <c r="C28" s="64" t="s">
        <v>255</v>
      </c>
      <c r="D28" s="65"/>
      <c r="E28" s="27" t="s">
        <v>328</v>
      </c>
      <c r="F28" s="66" t="s">
        <v>284</v>
      </c>
      <c r="G28" s="66">
        <v>3</v>
      </c>
      <c r="H28" s="49"/>
    </row>
    <row r="29" spans="1:8" ht="74.25" customHeight="1">
      <c r="A29" s="32" t="s">
        <v>60</v>
      </c>
      <c r="B29" s="32" t="s">
        <v>330</v>
      </c>
      <c r="C29" s="33" t="s">
        <v>313</v>
      </c>
      <c r="D29" s="65"/>
      <c r="E29" s="27" t="s">
        <v>328</v>
      </c>
      <c r="F29" s="66" t="s">
        <v>308</v>
      </c>
      <c r="G29" s="66">
        <v>6</v>
      </c>
    </row>
    <row r="30" spans="1:8" ht="117" customHeight="1">
      <c r="A30" s="30" t="s">
        <v>60</v>
      </c>
      <c r="B30" s="32" t="s">
        <v>331</v>
      </c>
      <c r="C30" s="67" t="s">
        <v>294</v>
      </c>
      <c r="D30" s="50"/>
      <c r="E30" s="26" t="s">
        <v>328</v>
      </c>
      <c r="F30" s="50" t="s">
        <v>308</v>
      </c>
      <c r="G30" s="66">
        <v>1</v>
      </c>
    </row>
    <row r="31" spans="1:8" ht="92.25" customHeight="1">
      <c r="A31" s="30" t="s">
        <v>299</v>
      </c>
      <c r="B31" s="34" t="s">
        <v>332</v>
      </c>
      <c r="C31" s="33" t="s">
        <v>218</v>
      </c>
      <c r="D31" s="49"/>
      <c r="E31" s="26" t="s">
        <v>33</v>
      </c>
      <c r="F31" s="68" t="s">
        <v>290</v>
      </c>
      <c r="G31" s="50">
        <v>2</v>
      </c>
    </row>
  </sheetData>
  <mergeCells count="2">
    <mergeCell ref="A1:H1"/>
    <mergeCell ref="A24:H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600"/>
  <sheetViews>
    <sheetView topLeftCell="A87" zoomScale="150" zoomScaleNormal="150" zoomScalePageLayoutView="150" workbookViewId="0" xr3:uid="{958C4451-9541-5A59-BF78-D2F731DF1C81}">
      <selection activeCell="B91" sqref="B91"/>
    </sheetView>
  </sheetViews>
  <sheetFormatPr defaultColWidth="8.85546875" defaultRowHeight="15"/>
  <cols>
    <col min="1" max="1" width="31" style="1" customWidth="1"/>
    <col min="2" max="2" width="19.42578125" customWidth="1"/>
    <col min="3" max="3" width="64.7109375" style="6" customWidth="1"/>
    <col min="4" max="4" width="12.7109375" customWidth="1"/>
    <col min="5" max="5" width="24.42578125" bestFit="1" customWidth="1"/>
    <col min="6" max="6" width="19.42578125" bestFit="1" customWidth="1"/>
    <col min="7" max="7" width="16.7109375" bestFit="1" customWidth="1"/>
  </cols>
  <sheetData>
    <row r="1" spans="1:7" ht="18.75">
      <c r="A1" s="36" t="s">
        <v>0</v>
      </c>
      <c r="B1" s="37"/>
      <c r="C1" s="37"/>
      <c r="D1" s="37"/>
      <c r="E1" s="37"/>
      <c r="F1" s="37"/>
      <c r="G1" s="37"/>
    </row>
    <row r="2" spans="1:7" ht="24" customHeight="1">
      <c r="A2" s="9" t="s">
        <v>1</v>
      </c>
      <c r="B2" s="8" t="s">
        <v>2</v>
      </c>
      <c r="C2" s="9" t="s">
        <v>3</v>
      </c>
      <c r="D2" s="9" t="s">
        <v>4</v>
      </c>
      <c r="E2" s="9" t="s">
        <v>5</v>
      </c>
      <c r="F2" s="9" t="s">
        <v>6</v>
      </c>
      <c r="G2" s="9" t="s">
        <v>7</v>
      </c>
    </row>
    <row r="3" spans="1:7" ht="113.25">
      <c r="A3" s="12" t="s">
        <v>9</v>
      </c>
      <c r="B3" s="10" t="s">
        <v>304</v>
      </c>
      <c r="C3" s="11" t="s">
        <v>11</v>
      </c>
      <c r="D3" s="14" t="str">
        <f>IF(E3="x","","x")</f>
        <v>x</v>
      </c>
      <c r="E3" s="1"/>
      <c r="F3" s="1" t="s">
        <v>12</v>
      </c>
      <c r="G3" s="1">
        <v>55</v>
      </c>
    </row>
    <row r="4" spans="1:7" ht="45.75">
      <c r="A4" s="12" t="s">
        <v>14</v>
      </c>
      <c r="B4" s="10" t="s">
        <v>15</v>
      </c>
      <c r="C4" s="11" t="s">
        <v>16</v>
      </c>
      <c r="D4" s="24" t="str">
        <f t="shared" ref="D4:D68" si="0">IF(E4="x","","x")</f>
        <v>x</v>
      </c>
      <c r="E4" s="1"/>
      <c r="F4" s="1" t="s">
        <v>12</v>
      </c>
      <c r="G4" s="1">
        <v>23</v>
      </c>
    </row>
    <row r="5" spans="1:7" ht="79.5">
      <c r="A5" s="12" t="s">
        <v>17</v>
      </c>
      <c r="B5" s="10" t="s">
        <v>18</v>
      </c>
      <c r="C5" s="11" t="s">
        <v>19</v>
      </c>
      <c r="D5" s="1" t="str">
        <f t="shared" si="0"/>
        <v>x</v>
      </c>
      <c r="E5" s="1"/>
      <c r="F5" s="1" t="s">
        <v>12</v>
      </c>
      <c r="G5" s="1">
        <v>797</v>
      </c>
    </row>
    <row r="6" spans="1:7" ht="23.25">
      <c r="A6" s="12" t="s">
        <v>17</v>
      </c>
      <c r="B6" s="10" t="s">
        <v>21</v>
      </c>
      <c r="C6" s="11" t="s">
        <v>22</v>
      </c>
      <c r="D6" s="1" t="str">
        <f t="shared" si="0"/>
        <v>x</v>
      </c>
      <c r="E6" s="1"/>
      <c r="F6" s="1" t="s">
        <v>12</v>
      </c>
      <c r="G6" s="1">
        <v>152</v>
      </c>
    </row>
    <row r="7" spans="1:7" ht="23.25">
      <c r="A7" s="12" t="s">
        <v>17</v>
      </c>
      <c r="B7" s="10" t="s">
        <v>23</v>
      </c>
      <c r="C7" s="11" t="s">
        <v>24</v>
      </c>
      <c r="D7" s="1" t="str">
        <f t="shared" si="0"/>
        <v>x</v>
      </c>
      <c r="E7" s="1"/>
      <c r="F7" s="1" t="s">
        <v>25</v>
      </c>
      <c r="G7" s="1">
        <v>22</v>
      </c>
    </row>
    <row r="8" spans="1:7" ht="45.75">
      <c r="A8" s="12" t="s">
        <v>17</v>
      </c>
      <c r="B8" s="10" t="s">
        <v>333</v>
      </c>
      <c r="C8" s="11" t="s">
        <v>334</v>
      </c>
      <c r="D8" s="1" t="str">
        <f t="shared" si="0"/>
        <v>x</v>
      </c>
      <c r="E8" s="1"/>
      <c r="F8" s="1" t="s">
        <v>335</v>
      </c>
      <c r="G8" s="1">
        <v>19</v>
      </c>
    </row>
    <row r="9" spans="1:7" ht="34.5">
      <c r="A9" s="12" t="s">
        <v>17</v>
      </c>
      <c r="B9" s="10" t="s">
        <v>336</v>
      </c>
      <c r="C9" s="11" t="s">
        <v>337</v>
      </c>
      <c r="D9" s="1" t="str">
        <f t="shared" si="0"/>
        <v>x</v>
      </c>
      <c r="E9" s="1"/>
      <c r="F9" s="1" t="s">
        <v>338</v>
      </c>
      <c r="G9" s="1">
        <v>20</v>
      </c>
    </row>
    <row r="10" spans="1:7" ht="23.25">
      <c r="A10" s="12" t="s">
        <v>17</v>
      </c>
      <c r="B10" s="10" t="s">
        <v>339</v>
      </c>
      <c r="C10" s="11" t="s">
        <v>340</v>
      </c>
      <c r="D10" s="1" t="str">
        <f t="shared" si="0"/>
        <v>x</v>
      </c>
      <c r="E10" s="1"/>
      <c r="F10" s="1" t="s">
        <v>341</v>
      </c>
      <c r="G10" s="1">
        <v>15</v>
      </c>
    </row>
    <row r="11" spans="1:7" ht="33.75">
      <c r="A11" s="12" t="s">
        <v>17</v>
      </c>
      <c r="B11" s="10" t="s">
        <v>26</v>
      </c>
      <c r="C11" s="11" t="s">
        <v>27</v>
      </c>
      <c r="D11" s="1" t="str">
        <f t="shared" si="0"/>
        <v>x</v>
      </c>
      <c r="E11" s="1"/>
      <c r="F11" s="1" t="s">
        <v>12</v>
      </c>
      <c r="G11" s="1">
        <v>11</v>
      </c>
    </row>
    <row r="12" spans="1:7" ht="34.5">
      <c r="A12" s="12" t="s">
        <v>17</v>
      </c>
      <c r="B12" s="10" t="s">
        <v>342</v>
      </c>
      <c r="C12" s="11" t="s">
        <v>343</v>
      </c>
      <c r="D12" s="1" t="str">
        <f t="shared" si="0"/>
        <v>x</v>
      </c>
      <c r="E12" s="1"/>
      <c r="F12" s="1" t="s">
        <v>344</v>
      </c>
      <c r="G12" s="1">
        <v>25</v>
      </c>
    </row>
    <row r="13" spans="1:7" ht="57">
      <c r="A13" s="12" t="s">
        <v>28</v>
      </c>
      <c r="B13" s="10" t="s">
        <v>29</v>
      </c>
      <c r="C13" s="11" t="s">
        <v>30</v>
      </c>
      <c r="D13" s="1" t="str">
        <f t="shared" si="0"/>
        <v>x</v>
      </c>
      <c r="E13" s="1"/>
      <c r="F13" s="1" t="s">
        <v>25</v>
      </c>
      <c r="G13" s="1">
        <v>20</v>
      </c>
    </row>
    <row r="14" spans="1:7" ht="45.75">
      <c r="A14" s="12" t="s">
        <v>28</v>
      </c>
      <c r="B14" s="10" t="s">
        <v>31</v>
      </c>
      <c r="C14" s="11" t="s">
        <v>32</v>
      </c>
      <c r="D14" s="1" t="s">
        <v>33</v>
      </c>
      <c r="E14" s="1"/>
      <c r="F14" s="1" t="s">
        <v>25</v>
      </c>
      <c r="G14" s="1">
        <v>22</v>
      </c>
    </row>
    <row r="15" spans="1:7" ht="36" customHeight="1">
      <c r="A15" s="12" t="s">
        <v>28</v>
      </c>
      <c r="B15" s="10" t="s">
        <v>34</v>
      </c>
      <c r="C15" s="11" t="s">
        <v>35</v>
      </c>
      <c r="D15" s="1" t="str">
        <f t="shared" si="0"/>
        <v>x</v>
      </c>
      <c r="E15" s="1"/>
      <c r="F15" s="1" t="s">
        <v>25</v>
      </c>
      <c r="G15" s="1">
        <v>9</v>
      </c>
    </row>
    <row r="16" spans="1:7" ht="23.25">
      <c r="A16" s="12" t="s">
        <v>28</v>
      </c>
      <c r="B16" s="10" t="s">
        <v>36</v>
      </c>
      <c r="C16" s="11" t="s">
        <v>37</v>
      </c>
      <c r="D16" s="1" t="str">
        <f t="shared" si="0"/>
        <v/>
      </c>
      <c r="E16" s="1" t="s">
        <v>33</v>
      </c>
      <c r="F16" s="1" t="s">
        <v>25</v>
      </c>
      <c r="G16" s="1">
        <v>7</v>
      </c>
    </row>
    <row r="17" spans="1:7" ht="23.25">
      <c r="A17" s="12" t="s">
        <v>38</v>
      </c>
      <c r="B17" s="10" t="s">
        <v>39</v>
      </c>
      <c r="C17" s="11" t="s">
        <v>40</v>
      </c>
      <c r="D17" s="1" t="str">
        <f t="shared" si="0"/>
        <v>x</v>
      </c>
      <c r="E17" s="1"/>
      <c r="F17" s="1" t="s">
        <v>12</v>
      </c>
      <c r="G17" s="1">
        <v>148</v>
      </c>
    </row>
    <row r="18" spans="1:7" ht="34.5">
      <c r="A18" s="12" t="s">
        <v>38</v>
      </c>
      <c r="B18" s="10" t="s">
        <v>41</v>
      </c>
      <c r="C18" s="11" t="s">
        <v>42</v>
      </c>
      <c r="D18" s="1" t="str">
        <f t="shared" si="0"/>
        <v>x</v>
      </c>
      <c r="E18" s="1"/>
      <c r="F18" s="1" t="s">
        <v>12</v>
      </c>
      <c r="G18" s="1">
        <v>40</v>
      </c>
    </row>
    <row r="19" spans="1:7" ht="45.75">
      <c r="A19" s="12" t="s">
        <v>38</v>
      </c>
      <c r="B19" s="10" t="s">
        <v>43</v>
      </c>
      <c r="C19" s="11" t="s">
        <v>44</v>
      </c>
      <c r="D19" s="1" t="str">
        <f t="shared" si="0"/>
        <v>x</v>
      </c>
      <c r="E19" s="1"/>
      <c r="F19" s="1" t="s">
        <v>25</v>
      </c>
      <c r="G19" s="1">
        <v>42</v>
      </c>
    </row>
    <row r="20" spans="1:7" ht="34.5">
      <c r="A20" s="12" t="s">
        <v>38</v>
      </c>
      <c r="B20" s="10" t="s">
        <v>45</v>
      </c>
      <c r="C20" s="11" t="s">
        <v>46</v>
      </c>
      <c r="D20" s="1" t="str">
        <f t="shared" si="0"/>
        <v>x</v>
      </c>
      <c r="E20" s="1"/>
      <c r="F20" s="1" t="s">
        <v>12</v>
      </c>
      <c r="G20" s="1">
        <v>37</v>
      </c>
    </row>
    <row r="21" spans="1:7" ht="34.5">
      <c r="A21" s="12" t="s">
        <v>38</v>
      </c>
      <c r="B21" s="10" t="s">
        <v>47</v>
      </c>
      <c r="C21" s="11" t="s">
        <v>48</v>
      </c>
      <c r="D21" s="1" t="str">
        <f t="shared" si="0"/>
        <v>x</v>
      </c>
      <c r="E21" s="1"/>
      <c r="F21" s="1" t="s">
        <v>12</v>
      </c>
      <c r="G21" s="1">
        <v>30</v>
      </c>
    </row>
    <row r="22" spans="1:7" ht="34.5">
      <c r="A22" s="12" t="s">
        <v>38</v>
      </c>
      <c r="B22" s="10" t="s">
        <v>49</v>
      </c>
      <c r="C22" s="11" t="s">
        <v>50</v>
      </c>
      <c r="D22" s="1" t="str">
        <f t="shared" si="0"/>
        <v>x</v>
      </c>
      <c r="E22" s="1"/>
      <c r="F22" s="1" t="s">
        <v>25</v>
      </c>
      <c r="G22" s="1">
        <v>18</v>
      </c>
    </row>
    <row r="23" spans="1:7" ht="57">
      <c r="A23" s="12" t="s">
        <v>38</v>
      </c>
      <c r="B23" s="10" t="s">
        <v>51</v>
      </c>
      <c r="C23" s="11" t="s">
        <v>52</v>
      </c>
      <c r="D23" s="1" t="str">
        <f t="shared" si="0"/>
        <v>x</v>
      </c>
      <c r="E23" s="1"/>
      <c r="F23" s="1" t="s">
        <v>12</v>
      </c>
      <c r="G23" s="1">
        <v>44</v>
      </c>
    </row>
    <row r="24" spans="1:7" ht="45.75">
      <c r="A24" s="12" t="s">
        <v>38</v>
      </c>
      <c r="B24" s="10" t="s">
        <v>53</v>
      </c>
      <c r="C24" s="11" t="s">
        <v>54</v>
      </c>
      <c r="D24" s="1" t="str">
        <f t="shared" si="0"/>
        <v>x</v>
      </c>
      <c r="E24" s="1"/>
      <c r="F24" s="1" t="s">
        <v>25</v>
      </c>
      <c r="G24" s="1">
        <v>2</v>
      </c>
    </row>
    <row r="25" spans="1:7" ht="57">
      <c r="A25" s="12" t="s">
        <v>38</v>
      </c>
      <c r="B25" s="10" t="s">
        <v>55</v>
      </c>
      <c r="C25" s="11" t="s">
        <v>56</v>
      </c>
      <c r="D25" s="1" t="str">
        <f t="shared" si="0"/>
        <v>x</v>
      </c>
      <c r="E25" s="1"/>
      <c r="F25" s="1" t="s">
        <v>12</v>
      </c>
      <c r="G25" s="1">
        <v>61</v>
      </c>
    </row>
    <row r="26" spans="1:7" ht="34.5">
      <c r="A26" s="12" t="s">
        <v>57</v>
      </c>
      <c r="B26" s="10" t="s">
        <v>58</v>
      </c>
      <c r="C26" s="11" t="s">
        <v>59</v>
      </c>
      <c r="D26" s="1" t="str">
        <f t="shared" si="0"/>
        <v>x</v>
      </c>
      <c r="E26" s="1"/>
      <c r="F26" s="1" t="s">
        <v>12</v>
      </c>
      <c r="G26" s="1">
        <v>107</v>
      </c>
    </row>
    <row r="27" spans="1:7" ht="68.25">
      <c r="A27" s="12" t="s">
        <v>60</v>
      </c>
      <c r="B27" s="10" t="s">
        <v>345</v>
      </c>
      <c r="C27" s="11" t="s">
        <v>346</v>
      </c>
      <c r="D27" s="1" t="str">
        <f t="shared" si="0"/>
        <v/>
      </c>
      <c r="E27" s="1" t="s">
        <v>33</v>
      </c>
      <c r="F27" s="1" t="s">
        <v>335</v>
      </c>
      <c r="G27" s="1">
        <f>4+3+8+7+8</f>
        <v>30</v>
      </c>
    </row>
    <row r="28" spans="1:7" ht="26.25" customHeight="1">
      <c r="A28" s="12" t="s">
        <v>60</v>
      </c>
      <c r="B28" s="10" t="s">
        <v>61</v>
      </c>
      <c r="C28" s="11" t="s">
        <v>62</v>
      </c>
      <c r="D28" s="1" t="str">
        <f t="shared" si="0"/>
        <v/>
      </c>
      <c r="E28" s="1" t="s">
        <v>33</v>
      </c>
      <c r="F28" s="1" t="s">
        <v>12</v>
      </c>
      <c r="G28" s="1">
        <v>32</v>
      </c>
    </row>
    <row r="29" spans="1:7" ht="135.75">
      <c r="A29" s="12"/>
      <c r="B29" s="10" t="s">
        <v>63</v>
      </c>
      <c r="C29" s="11" t="s">
        <v>64</v>
      </c>
      <c r="D29" s="1" t="str">
        <f t="shared" si="0"/>
        <v>x</v>
      </c>
      <c r="E29" s="1"/>
      <c r="F29" s="1" t="s">
        <v>12</v>
      </c>
      <c r="G29" s="1">
        <v>120</v>
      </c>
    </row>
    <row r="30" spans="1:7" ht="57">
      <c r="A30" s="12" t="s">
        <v>347</v>
      </c>
      <c r="B30" s="10" t="s">
        <v>348</v>
      </c>
      <c r="C30" s="11" t="s">
        <v>349</v>
      </c>
      <c r="D30" s="1" t="str">
        <f t="shared" si="0"/>
        <v/>
      </c>
      <c r="E30" s="1" t="s">
        <v>33</v>
      </c>
      <c r="F30" s="1" t="s">
        <v>350</v>
      </c>
      <c r="G30" s="1">
        <v>34</v>
      </c>
    </row>
    <row r="31" spans="1:7" ht="34.5">
      <c r="A31" s="12" t="s">
        <v>65</v>
      </c>
      <c r="B31" s="10" t="s">
        <v>66</v>
      </c>
      <c r="C31" s="11" t="s">
        <v>67</v>
      </c>
      <c r="D31" s="1" t="str">
        <f t="shared" si="0"/>
        <v/>
      </c>
      <c r="E31" s="1" t="s">
        <v>33</v>
      </c>
      <c r="F31" s="1" t="s">
        <v>25</v>
      </c>
      <c r="G31" s="1">
        <v>28</v>
      </c>
    </row>
    <row r="32" spans="1:7" ht="34.5">
      <c r="A32" s="12" t="s">
        <v>65</v>
      </c>
      <c r="B32" s="10" t="s">
        <v>68</v>
      </c>
      <c r="C32" s="11" t="s">
        <v>69</v>
      </c>
      <c r="D32" s="1" t="str">
        <f t="shared" si="0"/>
        <v>x</v>
      </c>
      <c r="E32" s="1"/>
      <c r="F32" s="1" t="s">
        <v>25</v>
      </c>
      <c r="G32" s="1">
        <v>38</v>
      </c>
    </row>
    <row r="33" spans="1:7" ht="34.5">
      <c r="A33" s="12" t="s">
        <v>65</v>
      </c>
      <c r="B33" s="10" t="s">
        <v>70</v>
      </c>
      <c r="C33" s="11" t="s">
        <v>71</v>
      </c>
      <c r="D33" s="1" t="str">
        <f t="shared" si="0"/>
        <v/>
      </c>
      <c r="E33" s="1" t="s">
        <v>33</v>
      </c>
      <c r="F33" s="1" t="s">
        <v>12</v>
      </c>
      <c r="G33" s="1">
        <v>32</v>
      </c>
    </row>
    <row r="34" spans="1:7" ht="34.5">
      <c r="A34" s="12" t="s">
        <v>65</v>
      </c>
      <c r="B34" s="10" t="s">
        <v>72</v>
      </c>
      <c r="C34" s="11" t="s">
        <v>73</v>
      </c>
      <c r="D34" s="1" t="str">
        <f t="shared" si="0"/>
        <v/>
      </c>
      <c r="E34" s="1" t="s">
        <v>33</v>
      </c>
      <c r="F34" s="1" t="s">
        <v>12</v>
      </c>
      <c r="G34" s="1">
        <v>43</v>
      </c>
    </row>
    <row r="35" spans="1:7" ht="23.25">
      <c r="A35" s="12" t="s">
        <v>65</v>
      </c>
      <c r="B35" s="10" t="s">
        <v>74</v>
      </c>
      <c r="C35" s="11" t="s">
        <v>75</v>
      </c>
      <c r="D35" s="1" t="str">
        <f t="shared" si="0"/>
        <v/>
      </c>
      <c r="E35" s="1" t="s">
        <v>33</v>
      </c>
      <c r="F35" s="1" t="s">
        <v>12</v>
      </c>
      <c r="G35" s="1">
        <v>11</v>
      </c>
    </row>
    <row r="36" spans="1:7" ht="22.5">
      <c r="A36" s="12" t="s">
        <v>76</v>
      </c>
      <c r="B36" s="10" t="s">
        <v>77</v>
      </c>
      <c r="C36" s="11" t="s">
        <v>78</v>
      </c>
      <c r="D36" s="1" t="str">
        <f t="shared" si="0"/>
        <v>x</v>
      </c>
      <c r="E36" s="1"/>
      <c r="F36" s="1" t="s">
        <v>25</v>
      </c>
      <c r="G36" s="1">
        <v>16</v>
      </c>
    </row>
    <row r="37" spans="1:7" ht="34.5">
      <c r="A37" s="12" t="s">
        <v>76</v>
      </c>
      <c r="B37" s="10" t="s">
        <v>79</v>
      </c>
      <c r="C37" s="11" t="s">
        <v>80</v>
      </c>
      <c r="D37" s="1" t="str">
        <f t="shared" si="0"/>
        <v>x</v>
      </c>
      <c r="E37" s="1"/>
      <c r="F37" s="1" t="s">
        <v>25</v>
      </c>
      <c r="G37" s="1">
        <v>26</v>
      </c>
    </row>
    <row r="38" spans="1:7" ht="34.5" customHeight="1">
      <c r="A38" s="12" t="s">
        <v>76</v>
      </c>
      <c r="B38" s="10" t="s">
        <v>351</v>
      </c>
      <c r="C38" s="11" t="s">
        <v>352</v>
      </c>
      <c r="D38" s="1" t="str">
        <f t="shared" si="0"/>
        <v>x</v>
      </c>
      <c r="E38" s="1"/>
      <c r="F38" s="1" t="s">
        <v>353</v>
      </c>
      <c r="G38" s="1">
        <v>34</v>
      </c>
    </row>
    <row r="39" spans="1:7" ht="34.5" customHeight="1">
      <c r="A39" s="12" t="s">
        <v>76</v>
      </c>
      <c r="B39" s="10" t="s">
        <v>81</v>
      </c>
      <c r="C39" s="11" t="s">
        <v>82</v>
      </c>
      <c r="D39" s="1" t="str">
        <f t="shared" si="0"/>
        <v>x</v>
      </c>
      <c r="E39" s="1"/>
      <c r="F39" s="1" t="s">
        <v>12</v>
      </c>
      <c r="G39" s="1">
        <v>27</v>
      </c>
    </row>
    <row r="40" spans="1:7" ht="34.5">
      <c r="A40" s="12" t="s">
        <v>76</v>
      </c>
      <c r="B40" s="10" t="s">
        <v>83</v>
      </c>
      <c r="C40" s="11" t="s">
        <v>84</v>
      </c>
      <c r="D40" s="1" t="str">
        <f t="shared" si="0"/>
        <v/>
      </c>
      <c r="E40" s="1" t="s">
        <v>33</v>
      </c>
      <c r="F40" s="1" t="s">
        <v>12</v>
      </c>
      <c r="G40" s="1">
        <v>40</v>
      </c>
    </row>
    <row r="41" spans="1:7" ht="23.25">
      <c r="A41" s="12" t="s">
        <v>76</v>
      </c>
      <c r="B41" s="10" t="s">
        <v>85</v>
      </c>
      <c r="C41" s="11" t="s">
        <v>86</v>
      </c>
      <c r="D41" s="1" t="str">
        <f t="shared" si="0"/>
        <v>x</v>
      </c>
      <c r="E41" s="1"/>
      <c r="F41" s="1" t="s">
        <v>25</v>
      </c>
      <c r="G41" s="1">
        <v>30</v>
      </c>
    </row>
    <row r="42" spans="1:7" ht="45.75">
      <c r="A42" s="12" t="s">
        <v>87</v>
      </c>
      <c r="B42" s="10" t="s">
        <v>88</v>
      </c>
      <c r="C42" s="11" t="s">
        <v>89</v>
      </c>
      <c r="D42" s="1" t="str">
        <f t="shared" si="0"/>
        <v>x</v>
      </c>
      <c r="E42" s="1"/>
      <c r="F42" s="1" t="s">
        <v>12</v>
      </c>
      <c r="G42" s="1">
        <v>49</v>
      </c>
    </row>
    <row r="43" spans="1:7" ht="45.75">
      <c r="A43" s="12" t="s">
        <v>87</v>
      </c>
      <c r="B43" s="10" t="s">
        <v>90</v>
      </c>
      <c r="C43" s="11" t="s">
        <v>91</v>
      </c>
      <c r="D43" s="1" t="str">
        <f t="shared" si="0"/>
        <v>x</v>
      </c>
      <c r="E43" s="1"/>
      <c r="F43" s="1" t="s">
        <v>25</v>
      </c>
      <c r="G43" s="1">
        <v>23</v>
      </c>
    </row>
    <row r="44" spans="1:7" ht="34.5">
      <c r="A44" s="12" t="s">
        <v>87</v>
      </c>
      <c r="B44" s="10" t="s">
        <v>92</v>
      </c>
      <c r="C44" s="11" t="s">
        <v>93</v>
      </c>
      <c r="D44" s="1" t="str">
        <f t="shared" si="0"/>
        <v>x</v>
      </c>
      <c r="E44" s="1"/>
      <c r="F44" s="1" t="s">
        <v>25</v>
      </c>
      <c r="G44" s="1">
        <v>20</v>
      </c>
    </row>
    <row r="45" spans="1:7" ht="102">
      <c r="A45" s="12" t="s">
        <v>94</v>
      </c>
      <c r="B45" s="10" t="s">
        <v>95</v>
      </c>
      <c r="C45" s="11" t="s">
        <v>96</v>
      </c>
      <c r="D45" s="1" t="str">
        <f t="shared" si="0"/>
        <v/>
      </c>
      <c r="E45" s="1" t="s">
        <v>33</v>
      </c>
      <c r="F45" s="1" t="s">
        <v>12</v>
      </c>
      <c r="G45" s="1">
        <v>97</v>
      </c>
    </row>
    <row r="46" spans="1:7" ht="147">
      <c r="A46" s="12" t="s">
        <v>94</v>
      </c>
      <c r="B46" s="10" t="s">
        <v>354</v>
      </c>
      <c r="C46" s="11" t="s">
        <v>355</v>
      </c>
      <c r="D46" s="1" t="str">
        <f t="shared" si="0"/>
        <v>x</v>
      </c>
      <c r="E46" s="1"/>
      <c r="F46" s="1" t="s">
        <v>335</v>
      </c>
      <c r="G46" s="1">
        <v>8</v>
      </c>
    </row>
    <row r="47" spans="1:7" ht="45.75">
      <c r="A47" s="12" t="s">
        <v>94</v>
      </c>
      <c r="B47" s="10" t="s">
        <v>97</v>
      </c>
      <c r="C47" s="11" t="s">
        <v>98</v>
      </c>
      <c r="D47" s="1" t="str">
        <f t="shared" si="0"/>
        <v>x</v>
      </c>
      <c r="E47" s="1"/>
      <c r="F47" s="1" t="s">
        <v>12</v>
      </c>
      <c r="G47" s="1">
        <v>8</v>
      </c>
    </row>
    <row r="48" spans="1:7" ht="45.75">
      <c r="A48" s="12" t="s">
        <v>99</v>
      </c>
      <c r="B48" s="10" t="s">
        <v>100</v>
      </c>
      <c r="C48" s="11" t="s">
        <v>101</v>
      </c>
      <c r="D48" s="1" t="str">
        <f t="shared" si="0"/>
        <v/>
      </c>
      <c r="E48" s="1" t="s">
        <v>33</v>
      </c>
      <c r="F48" s="1" t="s">
        <v>25</v>
      </c>
      <c r="G48" s="1">
        <v>1</v>
      </c>
    </row>
    <row r="49" spans="1:7" ht="45.75">
      <c r="A49" s="12" t="s">
        <v>99</v>
      </c>
      <c r="B49" s="10" t="s">
        <v>102</v>
      </c>
      <c r="C49" s="11" t="s">
        <v>103</v>
      </c>
      <c r="D49" s="1" t="str">
        <f t="shared" si="0"/>
        <v/>
      </c>
      <c r="E49" s="1" t="s">
        <v>33</v>
      </c>
      <c r="F49" s="1" t="s">
        <v>12</v>
      </c>
      <c r="G49" s="1">
        <v>23</v>
      </c>
    </row>
    <row r="50" spans="1:7" ht="102">
      <c r="A50" s="12" t="s">
        <v>99</v>
      </c>
      <c r="B50" s="10" t="s">
        <v>104</v>
      </c>
      <c r="C50" s="11" t="s">
        <v>105</v>
      </c>
      <c r="D50" s="1" t="str">
        <f t="shared" si="0"/>
        <v/>
      </c>
      <c r="E50" s="1" t="s">
        <v>33</v>
      </c>
      <c r="F50" s="1" t="s">
        <v>12</v>
      </c>
      <c r="G50" s="1">
        <v>4</v>
      </c>
    </row>
    <row r="51" spans="1:7" ht="22.5">
      <c r="A51" s="12" t="s">
        <v>99</v>
      </c>
      <c r="B51" s="10" t="s">
        <v>106</v>
      </c>
      <c r="C51" s="11" t="s">
        <v>107</v>
      </c>
      <c r="D51" s="1" t="str">
        <f t="shared" si="0"/>
        <v/>
      </c>
      <c r="E51" s="1" t="s">
        <v>33</v>
      </c>
      <c r="F51" s="1" t="s">
        <v>12</v>
      </c>
      <c r="G51" s="1">
        <v>4</v>
      </c>
    </row>
    <row r="52" spans="1:7" ht="34.5">
      <c r="A52" s="12"/>
      <c r="B52" s="10" t="s">
        <v>108</v>
      </c>
      <c r="C52" s="11" t="s">
        <v>109</v>
      </c>
      <c r="D52" s="1" t="str">
        <f t="shared" si="0"/>
        <v/>
      </c>
      <c r="E52" s="1" t="s">
        <v>33</v>
      </c>
      <c r="F52" s="1" t="s">
        <v>12</v>
      </c>
      <c r="G52" s="1">
        <v>2</v>
      </c>
    </row>
    <row r="53" spans="1:7" ht="23.25">
      <c r="A53" s="12" t="s">
        <v>110</v>
      </c>
      <c r="B53" s="10" t="s">
        <v>111</v>
      </c>
      <c r="C53" s="11" t="s">
        <v>112</v>
      </c>
      <c r="D53" s="1" t="str">
        <f t="shared" si="0"/>
        <v>x</v>
      </c>
      <c r="E53" s="1"/>
      <c r="F53" s="1" t="s">
        <v>12</v>
      </c>
      <c r="G53" s="1">
        <v>119</v>
      </c>
    </row>
    <row r="54" spans="1:7" ht="34.5">
      <c r="A54" s="12" t="s">
        <v>110</v>
      </c>
      <c r="B54" s="10" t="s">
        <v>113</v>
      </c>
      <c r="C54" s="11" t="s">
        <v>114</v>
      </c>
      <c r="D54" s="1" t="str">
        <f t="shared" si="0"/>
        <v>x</v>
      </c>
      <c r="E54" s="1"/>
      <c r="F54" s="1" t="s">
        <v>12</v>
      </c>
      <c r="G54" s="1">
        <v>231</v>
      </c>
    </row>
    <row r="55" spans="1:7" ht="57">
      <c r="A55" s="12" t="s">
        <v>110</v>
      </c>
      <c r="B55" s="10" t="s">
        <v>356</v>
      </c>
      <c r="C55" s="11" t="s">
        <v>357</v>
      </c>
      <c r="D55" s="1" t="str">
        <f t="shared" si="0"/>
        <v>x</v>
      </c>
      <c r="E55" s="1"/>
      <c r="F55" s="1" t="s">
        <v>344</v>
      </c>
      <c r="G55" s="1">
        <f>36+20</f>
        <v>56</v>
      </c>
    </row>
    <row r="56" spans="1:7" ht="23.25">
      <c r="A56" s="12" t="s">
        <v>110</v>
      </c>
      <c r="B56" s="10" t="s">
        <v>115</v>
      </c>
      <c r="C56" s="11" t="s">
        <v>116</v>
      </c>
      <c r="D56" s="1" t="str">
        <f t="shared" si="0"/>
        <v>x</v>
      </c>
      <c r="E56" s="1"/>
      <c r="F56" s="1" t="s">
        <v>12</v>
      </c>
      <c r="G56" s="1">
        <v>78</v>
      </c>
    </row>
    <row r="57" spans="1:7" ht="34.5">
      <c r="A57" s="12" t="s">
        <v>110</v>
      </c>
      <c r="B57" s="10" t="s">
        <v>117</v>
      </c>
      <c r="C57" s="11" t="s">
        <v>118</v>
      </c>
      <c r="D57" s="1" t="str">
        <f t="shared" si="0"/>
        <v/>
      </c>
      <c r="E57" s="1" t="s">
        <v>33</v>
      </c>
      <c r="F57" s="1" t="s">
        <v>12</v>
      </c>
      <c r="G57" s="1">
        <v>147</v>
      </c>
    </row>
    <row r="58" spans="1:7" ht="34.5">
      <c r="A58" s="12" t="s">
        <v>110</v>
      </c>
      <c r="B58" s="10" t="s">
        <v>120</v>
      </c>
      <c r="C58" s="11" t="s">
        <v>121</v>
      </c>
      <c r="D58" s="1" t="str">
        <f t="shared" si="0"/>
        <v>x</v>
      </c>
      <c r="E58" s="1"/>
      <c r="F58" s="1" t="s">
        <v>12</v>
      </c>
      <c r="G58" s="1">
        <v>22</v>
      </c>
    </row>
    <row r="59" spans="1:7" ht="34.5">
      <c r="A59" s="12" t="s">
        <v>110</v>
      </c>
      <c r="B59" s="10" t="s">
        <v>358</v>
      </c>
      <c r="C59" s="11" t="s">
        <v>359</v>
      </c>
      <c r="D59" s="1" t="str">
        <f t="shared" si="0"/>
        <v>x</v>
      </c>
      <c r="E59" s="1"/>
      <c r="F59" s="1" t="s">
        <v>335</v>
      </c>
      <c r="G59" s="1">
        <v>9</v>
      </c>
    </row>
    <row r="60" spans="1:7" ht="79.5">
      <c r="A60" s="12" t="s">
        <v>110</v>
      </c>
      <c r="B60" s="10" t="s">
        <v>360</v>
      </c>
      <c r="C60" s="11" t="s">
        <v>361</v>
      </c>
      <c r="D60" s="1" t="str">
        <f t="shared" si="0"/>
        <v>x</v>
      </c>
      <c r="E60" s="1"/>
      <c r="F60" s="1" t="s">
        <v>353</v>
      </c>
      <c r="G60" s="1">
        <v>14</v>
      </c>
    </row>
    <row r="61" spans="1:7" ht="45.75">
      <c r="A61" s="12"/>
      <c r="B61" s="10" t="s">
        <v>362</v>
      </c>
      <c r="C61" s="11" t="s">
        <v>363</v>
      </c>
      <c r="D61" s="1" t="str">
        <f t="shared" si="0"/>
        <v>x</v>
      </c>
      <c r="E61" s="1"/>
      <c r="F61" s="1" t="s">
        <v>344</v>
      </c>
      <c r="G61" s="1">
        <v>17</v>
      </c>
    </row>
    <row r="62" spans="1:7" ht="34.5">
      <c r="A62" s="12" t="s">
        <v>110</v>
      </c>
      <c r="B62" s="10" t="s">
        <v>122</v>
      </c>
      <c r="C62" s="11" t="s">
        <v>123</v>
      </c>
      <c r="D62" s="1" t="str">
        <f t="shared" si="0"/>
        <v>x</v>
      </c>
      <c r="E62" s="1"/>
      <c r="F62" s="1" t="s">
        <v>12</v>
      </c>
      <c r="G62" s="1">
        <v>15</v>
      </c>
    </row>
    <row r="63" spans="1:7" ht="34.5">
      <c r="A63" s="12"/>
      <c r="B63" s="10" t="s">
        <v>124</v>
      </c>
      <c r="C63" s="11" t="s">
        <v>125</v>
      </c>
      <c r="D63" s="1" t="str">
        <f t="shared" si="0"/>
        <v>x</v>
      </c>
      <c r="E63" s="1"/>
      <c r="F63" s="1" t="s">
        <v>126</v>
      </c>
      <c r="G63" s="1">
        <v>9</v>
      </c>
    </row>
    <row r="64" spans="1:7" ht="57">
      <c r="A64" s="12" t="s">
        <v>110</v>
      </c>
      <c r="B64" s="10" t="s">
        <v>364</v>
      </c>
      <c r="C64" s="11" t="s">
        <v>365</v>
      </c>
      <c r="D64" s="1" t="str">
        <f t="shared" si="0"/>
        <v>x</v>
      </c>
      <c r="E64" s="1"/>
      <c r="F64" s="1" t="s">
        <v>353</v>
      </c>
      <c r="G64" s="1">
        <v>9</v>
      </c>
    </row>
    <row r="65" spans="1:7" ht="45.75">
      <c r="A65" s="12" t="s">
        <v>110</v>
      </c>
      <c r="B65" s="10" t="s">
        <v>127</v>
      </c>
      <c r="C65" s="11" t="s">
        <v>128</v>
      </c>
      <c r="D65" s="1" t="str">
        <f t="shared" si="0"/>
        <v/>
      </c>
      <c r="E65" s="1" t="s">
        <v>33</v>
      </c>
      <c r="F65" s="1" t="s">
        <v>12</v>
      </c>
      <c r="G65" s="1">
        <v>41</v>
      </c>
    </row>
    <row r="66" spans="1:7" ht="34.5">
      <c r="A66" s="12" t="s">
        <v>110</v>
      </c>
      <c r="B66" s="10" t="s">
        <v>130</v>
      </c>
      <c r="C66" s="11" t="s">
        <v>131</v>
      </c>
      <c r="D66" s="1" t="str">
        <f t="shared" si="0"/>
        <v>x</v>
      </c>
      <c r="E66" s="1"/>
      <c r="F66" s="1" t="s">
        <v>12</v>
      </c>
      <c r="G66" s="1">
        <v>30</v>
      </c>
    </row>
    <row r="67" spans="1:7" ht="57">
      <c r="A67" s="12" t="s">
        <v>110</v>
      </c>
      <c r="B67" s="10" t="s">
        <v>132</v>
      </c>
      <c r="C67" s="11" t="s">
        <v>133</v>
      </c>
      <c r="D67" s="1" t="str">
        <f t="shared" si="0"/>
        <v>x</v>
      </c>
      <c r="E67" s="1"/>
      <c r="F67" s="1" t="s">
        <v>25</v>
      </c>
      <c r="G67" s="1">
        <v>21</v>
      </c>
    </row>
    <row r="68" spans="1:7" ht="79.5">
      <c r="A68" s="12" t="s">
        <v>110</v>
      </c>
      <c r="B68" s="10" t="s">
        <v>134</v>
      </c>
      <c r="C68" s="11" t="s">
        <v>135</v>
      </c>
      <c r="D68" s="1" t="str">
        <f t="shared" si="0"/>
        <v>x</v>
      </c>
      <c r="E68" s="1"/>
      <c r="F68" s="1" t="s">
        <v>25</v>
      </c>
      <c r="G68" s="1">
        <v>30</v>
      </c>
    </row>
    <row r="69" spans="1:7" ht="45.75">
      <c r="A69" s="12" t="s">
        <v>110</v>
      </c>
      <c r="B69" s="10" t="s">
        <v>366</v>
      </c>
      <c r="C69" s="11" t="s">
        <v>367</v>
      </c>
      <c r="D69" s="1" t="str">
        <f t="shared" ref="D69:D129" si="1">IF(E69="x","","x")</f>
        <v/>
      </c>
      <c r="E69" s="1" t="s">
        <v>33</v>
      </c>
      <c r="F69" s="1" t="s">
        <v>350</v>
      </c>
      <c r="G69" s="1">
        <v>20</v>
      </c>
    </row>
    <row r="70" spans="1:7" ht="34.5">
      <c r="A70" s="12" t="s">
        <v>110</v>
      </c>
      <c r="B70" s="10" t="s">
        <v>368</v>
      </c>
      <c r="C70" s="11" t="s">
        <v>369</v>
      </c>
      <c r="D70" s="1" t="str">
        <f t="shared" si="1"/>
        <v/>
      </c>
      <c r="E70" s="1" t="s">
        <v>33</v>
      </c>
      <c r="F70" s="1" t="s">
        <v>344</v>
      </c>
      <c r="G70" s="1">
        <v>15</v>
      </c>
    </row>
    <row r="71" spans="1:7" ht="79.5">
      <c r="A71" s="12" t="s">
        <v>110</v>
      </c>
      <c r="B71" s="10" t="s">
        <v>370</v>
      </c>
      <c r="C71" s="11" t="s">
        <v>371</v>
      </c>
      <c r="D71" s="1" t="str">
        <f t="shared" si="1"/>
        <v>x</v>
      </c>
      <c r="E71" s="1"/>
      <c r="F71" s="1" t="s">
        <v>344</v>
      </c>
      <c r="G71" s="1">
        <v>11</v>
      </c>
    </row>
    <row r="72" spans="1:7" ht="57">
      <c r="A72" s="12" t="s">
        <v>110</v>
      </c>
      <c r="B72" s="10" t="s">
        <v>136</v>
      </c>
      <c r="C72" s="11" t="s">
        <v>137</v>
      </c>
      <c r="D72" s="1" t="str">
        <f t="shared" si="1"/>
        <v>x</v>
      </c>
      <c r="E72" s="1"/>
      <c r="F72" s="1" t="s">
        <v>25</v>
      </c>
      <c r="G72" s="1">
        <v>9</v>
      </c>
    </row>
    <row r="73" spans="1:7" ht="23.25">
      <c r="A73" s="12" t="s">
        <v>110</v>
      </c>
      <c r="B73" s="10" t="s">
        <v>138</v>
      </c>
      <c r="C73" s="11" t="s">
        <v>139</v>
      </c>
      <c r="D73" s="1" t="str">
        <f t="shared" si="1"/>
        <v/>
      </c>
      <c r="E73" s="1" t="s">
        <v>33</v>
      </c>
      <c r="F73" s="1" t="s">
        <v>25</v>
      </c>
      <c r="G73" s="1">
        <v>28</v>
      </c>
    </row>
    <row r="74" spans="1:7" ht="23.25">
      <c r="A74" s="12" t="s">
        <v>110</v>
      </c>
      <c r="B74" s="10" t="s">
        <v>141</v>
      </c>
      <c r="C74" s="11" t="s">
        <v>142</v>
      </c>
      <c r="D74" s="1" t="str">
        <f t="shared" si="1"/>
        <v/>
      </c>
      <c r="E74" s="1" t="s">
        <v>33</v>
      </c>
      <c r="F74" s="1" t="s">
        <v>12</v>
      </c>
      <c r="G74" s="1">
        <v>30</v>
      </c>
    </row>
    <row r="75" spans="1:7" ht="23.25">
      <c r="A75" s="12"/>
      <c r="B75" s="10" t="s">
        <v>144</v>
      </c>
      <c r="C75" s="11" t="s">
        <v>145</v>
      </c>
      <c r="D75" s="1" t="str">
        <f t="shared" si="1"/>
        <v>x</v>
      </c>
      <c r="E75" s="1"/>
      <c r="F75" s="1" t="s">
        <v>12</v>
      </c>
      <c r="G75" s="1">
        <v>36</v>
      </c>
    </row>
    <row r="76" spans="1:7" ht="45.75">
      <c r="A76" s="12" t="s">
        <v>110</v>
      </c>
      <c r="B76" s="10" t="s">
        <v>372</v>
      </c>
      <c r="C76" s="11" t="s">
        <v>373</v>
      </c>
      <c r="D76" s="1" t="str">
        <f t="shared" si="1"/>
        <v>x</v>
      </c>
      <c r="E76" s="1"/>
      <c r="F76" s="1" t="s">
        <v>338</v>
      </c>
      <c r="G76" s="1">
        <v>3</v>
      </c>
    </row>
    <row r="77" spans="1:7">
      <c r="A77" s="12" t="s">
        <v>110</v>
      </c>
      <c r="B77" s="10" t="s">
        <v>146</v>
      </c>
      <c r="C77" s="11" t="s">
        <v>147</v>
      </c>
      <c r="D77" s="1" t="str">
        <f t="shared" si="1"/>
        <v>x</v>
      </c>
      <c r="E77" s="1"/>
      <c r="F77" s="1" t="s">
        <v>12</v>
      </c>
      <c r="G77" s="1">
        <v>12</v>
      </c>
    </row>
    <row r="78" spans="1:7" ht="34.5">
      <c r="A78" s="12" t="s">
        <v>148</v>
      </c>
      <c r="B78" s="10" t="s">
        <v>149</v>
      </c>
      <c r="C78" s="11" t="s">
        <v>150</v>
      </c>
      <c r="D78" s="1" t="str">
        <f t="shared" si="1"/>
        <v>x</v>
      </c>
      <c r="E78" s="1"/>
      <c r="F78" s="1" t="s">
        <v>12</v>
      </c>
      <c r="G78" s="1">
        <v>158</v>
      </c>
    </row>
    <row r="79" spans="1:7" ht="68.25">
      <c r="A79" s="12" t="s">
        <v>148</v>
      </c>
      <c r="B79" s="10" t="s">
        <v>151</v>
      </c>
      <c r="C79" s="11" t="s">
        <v>152</v>
      </c>
      <c r="D79" s="1" t="str">
        <f t="shared" si="1"/>
        <v>x</v>
      </c>
      <c r="E79" s="1"/>
      <c r="F79" s="1" t="s">
        <v>12</v>
      </c>
      <c r="G79" s="1">
        <v>97</v>
      </c>
    </row>
    <row r="80" spans="1:7" ht="34.5">
      <c r="A80" s="12" t="s">
        <v>148</v>
      </c>
      <c r="B80" s="10" t="s">
        <v>153</v>
      </c>
      <c r="C80" s="11" t="s">
        <v>154</v>
      </c>
      <c r="D80" s="1" t="str">
        <f t="shared" si="1"/>
        <v>x</v>
      </c>
      <c r="E80" s="1"/>
      <c r="F80" s="1" t="s">
        <v>12</v>
      </c>
      <c r="G80" s="1">
        <v>44</v>
      </c>
    </row>
    <row r="81" spans="1:7" ht="102">
      <c r="A81" s="12" t="s">
        <v>148</v>
      </c>
      <c r="B81" s="10" t="s">
        <v>155</v>
      </c>
      <c r="C81" s="11" t="s">
        <v>156</v>
      </c>
      <c r="D81" s="1" t="str">
        <f t="shared" si="1"/>
        <v/>
      </c>
      <c r="E81" s="1" t="s">
        <v>33</v>
      </c>
      <c r="F81" s="1" t="s">
        <v>12</v>
      </c>
      <c r="G81" s="1">
        <v>62</v>
      </c>
    </row>
    <row r="82" spans="1:7" ht="34.5">
      <c r="A82" s="12" t="s">
        <v>148</v>
      </c>
      <c r="B82" s="10" t="s">
        <v>157</v>
      </c>
      <c r="C82" s="11" t="s">
        <v>158</v>
      </c>
      <c r="D82" s="1" t="str">
        <f t="shared" si="1"/>
        <v>x</v>
      </c>
      <c r="E82" s="1"/>
      <c r="F82" s="1" t="s">
        <v>12</v>
      </c>
      <c r="G82" s="1">
        <v>50</v>
      </c>
    </row>
    <row r="83" spans="1:7" ht="45.75">
      <c r="A83" s="12" t="s">
        <v>148</v>
      </c>
      <c r="B83" s="10" t="s">
        <v>159</v>
      </c>
      <c r="C83" s="11" t="s">
        <v>160</v>
      </c>
      <c r="D83" s="1" t="str">
        <f t="shared" si="1"/>
        <v>x</v>
      </c>
      <c r="E83" s="1"/>
      <c r="F83" s="1" t="s">
        <v>25</v>
      </c>
      <c r="G83" s="1">
        <v>18</v>
      </c>
    </row>
    <row r="84" spans="1:7" ht="34.5">
      <c r="A84" s="12" t="s">
        <v>148</v>
      </c>
      <c r="B84" s="10" t="s">
        <v>161</v>
      </c>
      <c r="C84" s="11" t="s">
        <v>162</v>
      </c>
      <c r="D84" s="1" t="str">
        <f t="shared" si="1"/>
        <v>x</v>
      </c>
      <c r="E84" s="1"/>
      <c r="F84" s="1" t="s">
        <v>25</v>
      </c>
      <c r="G84" s="1">
        <v>18</v>
      </c>
    </row>
    <row r="85" spans="1:7" ht="45.75">
      <c r="A85" s="12" t="s">
        <v>163</v>
      </c>
      <c r="B85" s="10" t="s">
        <v>164</v>
      </c>
      <c r="C85" s="11" t="s">
        <v>165</v>
      </c>
      <c r="D85" s="1" t="str">
        <f t="shared" si="1"/>
        <v>x</v>
      </c>
      <c r="E85" s="1"/>
      <c r="F85" s="1" t="s">
        <v>25</v>
      </c>
      <c r="G85" s="1">
        <v>25</v>
      </c>
    </row>
    <row r="86" spans="1:7" ht="79.5">
      <c r="A86" s="12" t="s">
        <v>163</v>
      </c>
      <c r="B86" s="10" t="s">
        <v>374</v>
      </c>
      <c r="C86" s="11" t="s">
        <v>375</v>
      </c>
      <c r="D86" s="1" t="str">
        <f t="shared" si="1"/>
        <v>x</v>
      </c>
      <c r="E86" s="1"/>
      <c r="F86" s="1" t="s">
        <v>344</v>
      </c>
      <c r="G86" s="1">
        <v>36</v>
      </c>
    </row>
    <row r="87" spans="1:7" ht="45.75">
      <c r="A87" s="12" t="s">
        <v>166</v>
      </c>
      <c r="B87" s="10" t="s">
        <v>167</v>
      </c>
      <c r="C87" s="11" t="s">
        <v>168</v>
      </c>
      <c r="D87" s="1" t="str">
        <f t="shared" si="1"/>
        <v>x</v>
      </c>
      <c r="E87" s="1"/>
      <c r="F87" s="1" t="s">
        <v>12</v>
      </c>
      <c r="G87" s="1">
        <v>251</v>
      </c>
    </row>
    <row r="88" spans="1:7" ht="34.5">
      <c r="A88" s="12" t="s">
        <v>166</v>
      </c>
      <c r="B88" s="10" t="s">
        <v>169</v>
      </c>
      <c r="C88" s="11" t="s">
        <v>170</v>
      </c>
      <c r="D88" s="1" t="str">
        <f t="shared" si="1"/>
        <v>x</v>
      </c>
      <c r="E88" s="1"/>
      <c r="F88" s="1" t="s">
        <v>12</v>
      </c>
      <c r="G88" s="1">
        <v>195</v>
      </c>
    </row>
    <row r="89" spans="1:7" ht="34.5">
      <c r="A89" s="12" t="s">
        <v>166</v>
      </c>
      <c r="B89" s="10" t="s">
        <v>171</v>
      </c>
      <c r="C89" s="11" t="s">
        <v>172</v>
      </c>
      <c r="D89" s="1" t="str">
        <f t="shared" si="1"/>
        <v>x</v>
      </c>
      <c r="E89" s="1"/>
      <c r="F89" s="1" t="s">
        <v>12</v>
      </c>
      <c r="G89" s="1">
        <v>99</v>
      </c>
    </row>
    <row r="90" spans="1:7" ht="57">
      <c r="A90" s="12" t="s">
        <v>166</v>
      </c>
      <c r="B90" s="10" t="s">
        <v>173</v>
      </c>
      <c r="C90" s="11" t="s">
        <v>174</v>
      </c>
      <c r="D90" s="1" t="str">
        <f t="shared" si="1"/>
        <v>x</v>
      </c>
      <c r="E90" s="1"/>
      <c r="F90" s="1" t="s">
        <v>12</v>
      </c>
      <c r="G90" s="1">
        <v>64</v>
      </c>
    </row>
    <row r="91" spans="1:7" ht="46.5" customHeight="1">
      <c r="A91" s="12" t="s">
        <v>166</v>
      </c>
      <c r="B91" s="10" t="s">
        <v>175</v>
      </c>
      <c r="C91" s="11" t="s">
        <v>176</v>
      </c>
      <c r="D91" s="1" t="str">
        <f t="shared" si="1"/>
        <v/>
      </c>
      <c r="E91" s="1" t="s">
        <v>33</v>
      </c>
      <c r="F91" s="1" t="s">
        <v>12</v>
      </c>
      <c r="G91" s="1">
        <v>26</v>
      </c>
    </row>
    <row r="92" spans="1:7" ht="23.25">
      <c r="A92" s="12" t="s">
        <v>166</v>
      </c>
      <c r="B92" s="10" t="s">
        <v>177</v>
      </c>
      <c r="C92" s="11" t="s">
        <v>178</v>
      </c>
      <c r="D92" s="1" t="str">
        <f t="shared" si="1"/>
        <v>x</v>
      </c>
      <c r="E92" s="1"/>
      <c r="F92" s="1" t="s">
        <v>12</v>
      </c>
      <c r="G92" s="1">
        <v>64</v>
      </c>
    </row>
    <row r="93" spans="1:7" ht="23.25">
      <c r="A93" s="12" t="s">
        <v>166</v>
      </c>
      <c r="B93" s="10" t="s">
        <v>179</v>
      </c>
      <c r="C93" s="11" t="s">
        <v>180</v>
      </c>
      <c r="D93" s="1" t="str">
        <f t="shared" si="1"/>
        <v>x</v>
      </c>
      <c r="E93" s="1"/>
      <c r="F93" s="1" t="s">
        <v>12</v>
      </c>
      <c r="G93" s="1">
        <v>15</v>
      </c>
    </row>
    <row r="94" spans="1:7" ht="23.25">
      <c r="A94" s="12" t="s">
        <v>166</v>
      </c>
      <c r="B94" s="10" t="s">
        <v>181</v>
      </c>
      <c r="C94" s="11" t="s">
        <v>182</v>
      </c>
      <c r="D94" s="1" t="str">
        <f t="shared" si="1"/>
        <v>x</v>
      </c>
      <c r="E94" s="1"/>
      <c r="F94" s="1" t="s">
        <v>12</v>
      </c>
      <c r="G94" s="1">
        <v>16</v>
      </c>
    </row>
    <row r="95" spans="1:7" ht="23.25">
      <c r="A95" s="12" t="s">
        <v>166</v>
      </c>
      <c r="B95" s="10" t="s">
        <v>183</v>
      </c>
      <c r="C95" s="11" t="s">
        <v>184</v>
      </c>
      <c r="D95" s="1" t="str">
        <f t="shared" si="1"/>
        <v>x</v>
      </c>
      <c r="E95" s="1"/>
      <c r="F95" s="1" t="s">
        <v>25</v>
      </c>
      <c r="G95" s="1">
        <v>5</v>
      </c>
    </row>
    <row r="96" spans="1:7" ht="34.5">
      <c r="A96" s="12" t="s">
        <v>166</v>
      </c>
      <c r="B96" s="10" t="s">
        <v>185</v>
      </c>
      <c r="C96" s="11" t="s">
        <v>186</v>
      </c>
      <c r="D96" s="1" t="str">
        <f t="shared" si="1"/>
        <v>x</v>
      </c>
      <c r="E96" s="1"/>
      <c r="F96" s="1" t="s">
        <v>25</v>
      </c>
      <c r="G96" s="1">
        <v>6</v>
      </c>
    </row>
    <row r="97" spans="1:7" ht="90.75">
      <c r="A97" s="12" t="s">
        <v>166</v>
      </c>
      <c r="B97" s="10" t="s">
        <v>187</v>
      </c>
      <c r="C97" s="11" t="s">
        <v>188</v>
      </c>
      <c r="D97" s="1" t="str">
        <f t="shared" si="1"/>
        <v>x</v>
      </c>
      <c r="E97" s="1"/>
      <c r="F97" s="1" t="s">
        <v>25</v>
      </c>
      <c r="G97" s="1">
        <v>13</v>
      </c>
    </row>
    <row r="98" spans="1:7" ht="45.75">
      <c r="A98" s="12" t="s">
        <v>189</v>
      </c>
      <c r="B98" s="10" t="s">
        <v>190</v>
      </c>
      <c r="C98" s="11" t="s">
        <v>191</v>
      </c>
      <c r="D98" s="1" t="str">
        <f t="shared" si="1"/>
        <v>x</v>
      </c>
      <c r="E98" s="1"/>
      <c r="F98" s="1" t="s">
        <v>25</v>
      </c>
      <c r="G98" s="1">
        <v>25</v>
      </c>
    </row>
    <row r="99" spans="1:7" ht="34.5">
      <c r="A99" s="12" t="s">
        <v>192</v>
      </c>
      <c r="B99" s="10" t="s">
        <v>193</v>
      </c>
      <c r="C99" s="11" t="s">
        <v>194</v>
      </c>
      <c r="D99" s="1" t="str">
        <f t="shared" si="1"/>
        <v/>
      </c>
      <c r="E99" s="1" t="s">
        <v>33</v>
      </c>
      <c r="F99" s="1" t="s">
        <v>12</v>
      </c>
      <c r="G99" s="1">
        <v>36</v>
      </c>
    </row>
    <row r="100" spans="1:7" ht="57">
      <c r="A100" s="12" t="s">
        <v>195</v>
      </c>
      <c r="B100" s="10" t="s">
        <v>196</v>
      </c>
      <c r="C100" s="11" t="s">
        <v>197</v>
      </c>
      <c r="D100" s="1" t="str">
        <f t="shared" si="1"/>
        <v>x</v>
      </c>
      <c r="E100" s="1"/>
      <c r="F100" s="1" t="s">
        <v>12</v>
      </c>
      <c r="G100" s="1">
        <v>99</v>
      </c>
    </row>
    <row r="101" spans="1:7" ht="45.75">
      <c r="A101" s="12" t="s">
        <v>198</v>
      </c>
      <c r="B101" s="10" t="s">
        <v>199</v>
      </c>
      <c r="C101" s="11" t="s">
        <v>200</v>
      </c>
      <c r="D101" s="1" t="str">
        <f t="shared" si="1"/>
        <v>x</v>
      </c>
      <c r="E101" s="1"/>
      <c r="F101" s="1" t="s">
        <v>12</v>
      </c>
      <c r="G101" s="1">
        <v>33</v>
      </c>
    </row>
    <row r="102" spans="1:7" ht="68.25">
      <c r="A102" s="12" t="s">
        <v>198</v>
      </c>
      <c r="B102" s="10" t="s">
        <v>376</v>
      </c>
      <c r="C102" s="11" t="s">
        <v>377</v>
      </c>
      <c r="D102" s="1" t="str">
        <f t="shared" si="1"/>
        <v/>
      </c>
      <c r="E102" s="1" t="s">
        <v>33</v>
      </c>
      <c r="F102" s="1" t="s">
        <v>350</v>
      </c>
      <c r="G102" s="1">
        <v>17</v>
      </c>
    </row>
    <row r="103" spans="1:7" ht="23.25">
      <c r="A103" s="12" t="s">
        <v>198</v>
      </c>
      <c r="B103" s="10" t="s">
        <v>378</v>
      </c>
      <c r="C103" s="11" t="s">
        <v>379</v>
      </c>
      <c r="D103" s="1" t="str">
        <f t="shared" si="1"/>
        <v>x</v>
      </c>
      <c r="E103" s="1"/>
      <c r="F103" s="1" t="s">
        <v>344</v>
      </c>
      <c r="G103" s="1">
        <v>3</v>
      </c>
    </row>
    <row r="104" spans="1:7" ht="34.5">
      <c r="A104" s="12" t="s">
        <v>198</v>
      </c>
      <c r="B104" s="10" t="s">
        <v>201</v>
      </c>
      <c r="C104" s="11" t="s">
        <v>202</v>
      </c>
      <c r="D104" s="1" t="str">
        <f t="shared" si="1"/>
        <v>x</v>
      </c>
      <c r="E104" s="1"/>
      <c r="F104" s="1" t="s">
        <v>12</v>
      </c>
      <c r="G104" s="1">
        <v>12</v>
      </c>
    </row>
    <row r="105" spans="1:7" ht="23.25">
      <c r="A105" s="12" t="s">
        <v>203</v>
      </c>
      <c r="B105" s="10" t="s">
        <v>204</v>
      </c>
      <c r="C105" s="11" t="s">
        <v>205</v>
      </c>
      <c r="D105" s="1" t="str">
        <f t="shared" si="1"/>
        <v>x</v>
      </c>
      <c r="E105" s="1"/>
      <c r="F105" s="1" t="s">
        <v>12</v>
      </c>
      <c r="G105" s="1">
        <v>121</v>
      </c>
    </row>
    <row r="106" spans="1:7" ht="45.75">
      <c r="A106" s="12" t="s">
        <v>203</v>
      </c>
      <c r="B106" s="10" t="s">
        <v>206</v>
      </c>
      <c r="C106" s="11" t="s">
        <v>207</v>
      </c>
      <c r="D106" s="1" t="str">
        <f t="shared" si="1"/>
        <v/>
      </c>
      <c r="E106" s="1" t="s">
        <v>33</v>
      </c>
      <c r="F106" s="1" t="s">
        <v>25</v>
      </c>
      <c r="G106" s="1">
        <v>21</v>
      </c>
    </row>
    <row r="107" spans="1:7" ht="57">
      <c r="A107" s="12" t="s">
        <v>203</v>
      </c>
      <c r="B107" s="10" t="s">
        <v>380</v>
      </c>
      <c r="C107" s="11" t="s">
        <v>381</v>
      </c>
      <c r="D107" s="1" t="str">
        <f t="shared" si="1"/>
        <v/>
      </c>
      <c r="E107" s="1" t="s">
        <v>33</v>
      </c>
      <c r="F107" s="1" t="s">
        <v>344</v>
      </c>
      <c r="G107" s="1">
        <v>26</v>
      </c>
    </row>
    <row r="108" spans="1:7" ht="69.75" customHeight="1">
      <c r="A108" s="12" t="s">
        <v>203</v>
      </c>
      <c r="B108" s="10" t="s">
        <v>208</v>
      </c>
      <c r="C108" s="11" t="s">
        <v>209</v>
      </c>
      <c r="D108" s="1" t="str">
        <f t="shared" si="1"/>
        <v>x</v>
      </c>
      <c r="E108" s="1"/>
      <c r="F108" s="1" t="s">
        <v>25</v>
      </c>
      <c r="G108" s="1">
        <v>22</v>
      </c>
    </row>
    <row r="109" spans="1:7" ht="158.25">
      <c r="A109" s="12" t="s">
        <v>203</v>
      </c>
      <c r="B109" s="10" t="s">
        <v>382</v>
      </c>
      <c r="C109" s="11" t="s">
        <v>383</v>
      </c>
      <c r="D109" s="1" t="str">
        <f t="shared" si="1"/>
        <v>x</v>
      </c>
      <c r="E109" s="1"/>
      <c r="F109" s="1" t="s">
        <v>384</v>
      </c>
      <c r="G109" s="1">
        <v>11</v>
      </c>
    </row>
    <row r="110" spans="1:7" ht="22.5">
      <c r="A110" s="12"/>
      <c r="B110" s="10" t="s">
        <v>385</v>
      </c>
      <c r="C110" s="11" t="s">
        <v>386</v>
      </c>
      <c r="D110" s="1" t="str">
        <f t="shared" si="1"/>
        <v>x</v>
      </c>
      <c r="E110" s="1"/>
      <c r="F110" s="1" t="s">
        <v>335</v>
      </c>
      <c r="G110" s="1">
        <v>12</v>
      </c>
    </row>
    <row r="111" spans="1:7" ht="79.5">
      <c r="A111" s="12" t="s">
        <v>203</v>
      </c>
      <c r="B111" s="10" t="s">
        <v>210</v>
      </c>
      <c r="C111" s="11" t="s">
        <v>211</v>
      </c>
      <c r="D111" s="1" t="str">
        <f t="shared" si="1"/>
        <v/>
      </c>
      <c r="E111" s="1" t="s">
        <v>33</v>
      </c>
      <c r="F111" s="1" t="s">
        <v>25</v>
      </c>
      <c r="G111" s="1">
        <v>18</v>
      </c>
    </row>
    <row r="112" spans="1:7" ht="57">
      <c r="A112" s="12"/>
      <c r="B112" s="10" t="s">
        <v>387</v>
      </c>
      <c r="C112" s="11" t="s">
        <v>388</v>
      </c>
      <c r="D112" s="1" t="str">
        <f t="shared" si="1"/>
        <v>x</v>
      </c>
      <c r="E112" s="1"/>
      <c r="F112" s="1" t="s">
        <v>389</v>
      </c>
      <c r="G112" s="1">
        <v>15</v>
      </c>
    </row>
    <row r="113" spans="1:7" ht="68.25">
      <c r="A113" s="12" t="s">
        <v>212</v>
      </c>
      <c r="B113" s="10" t="s">
        <v>213</v>
      </c>
      <c r="C113" s="11" t="s">
        <v>214</v>
      </c>
      <c r="D113" s="1" t="str">
        <f t="shared" si="1"/>
        <v>x</v>
      </c>
      <c r="E113" s="1"/>
      <c r="F113" s="1" t="s">
        <v>12</v>
      </c>
      <c r="G113" s="1">
        <v>29</v>
      </c>
    </row>
    <row r="114" spans="1:7" ht="57">
      <c r="A114" s="12" t="s">
        <v>212</v>
      </c>
      <c r="B114" s="10" t="s">
        <v>215</v>
      </c>
      <c r="C114" s="11" t="s">
        <v>216</v>
      </c>
      <c r="D114" s="1" t="str">
        <f t="shared" si="1"/>
        <v>x</v>
      </c>
      <c r="E114" s="1"/>
      <c r="F114" s="1" t="s">
        <v>126</v>
      </c>
      <c r="G114" s="1">
        <v>12</v>
      </c>
    </row>
    <row r="115" spans="1:7" ht="57.75" customHeight="1">
      <c r="A115" s="12" t="s">
        <v>212</v>
      </c>
      <c r="B115" s="10" t="s">
        <v>217</v>
      </c>
      <c r="C115" s="11" t="s">
        <v>218</v>
      </c>
      <c r="D115" s="1" t="str">
        <f t="shared" si="1"/>
        <v>x</v>
      </c>
      <c r="E115" s="1"/>
      <c r="F115" s="1" t="s">
        <v>12</v>
      </c>
      <c r="G115" s="1">
        <v>22</v>
      </c>
    </row>
    <row r="116" spans="1:7" ht="68.25">
      <c r="A116" s="12" t="s">
        <v>212</v>
      </c>
      <c r="B116" s="10" t="s">
        <v>219</v>
      </c>
      <c r="C116" s="11" t="s">
        <v>220</v>
      </c>
      <c r="D116" s="1" t="str">
        <f t="shared" si="1"/>
        <v>x</v>
      </c>
      <c r="E116" s="1"/>
      <c r="F116" s="1" t="s">
        <v>25</v>
      </c>
      <c r="G116" s="1">
        <v>19</v>
      </c>
    </row>
    <row r="117" spans="1:7" ht="34.5">
      <c r="A117" s="12" t="s">
        <v>17</v>
      </c>
      <c r="B117" s="10" t="s">
        <v>221</v>
      </c>
      <c r="C117" s="11" t="s">
        <v>222</v>
      </c>
      <c r="D117" s="1" t="str">
        <f t="shared" si="1"/>
        <v>x</v>
      </c>
      <c r="E117" s="1"/>
      <c r="F117" s="1" t="s">
        <v>12</v>
      </c>
      <c r="G117" s="1">
        <v>77</v>
      </c>
    </row>
    <row r="118" spans="1:7" ht="57">
      <c r="A118" s="12"/>
      <c r="B118" s="10" t="s">
        <v>223</v>
      </c>
      <c r="C118" s="11" t="s">
        <v>224</v>
      </c>
      <c r="D118" s="1" t="str">
        <f t="shared" si="1"/>
        <v>x</v>
      </c>
      <c r="E118" s="1"/>
      <c r="F118" s="1" t="s">
        <v>25</v>
      </c>
      <c r="G118" s="1">
        <v>18</v>
      </c>
    </row>
    <row r="119" spans="1:7" ht="57">
      <c r="A119" s="12" t="s">
        <v>17</v>
      </c>
      <c r="B119" s="10" t="s">
        <v>225</v>
      </c>
      <c r="C119" s="11" t="s">
        <v>226</v>
      </c>
      <c r="D119" s="1" t="str">
        <f t="shared" si="1"/>
        <v>x</v>
      </c>
      <c r="E119" s="1"/>
      <c r="F119" s="1" t="s">
        <v>25</v>
      </c>
      <c r="G119" s="1">
        <v>11</v>
      </c>
    </row>
    <row r="120" spans="1:7" ht="34.5">
      <c r="A120" s="12"/>
      <c r="B120" s="10" t="s">
        <v>227</v>
      </c>
      <c r="C120" s="11" t="s">
        <v>228</v>
      </c>
      <c r="D120" s="1" t="str">
        <f t="shared" si="1"/>
        <v>x</v>
      </c>
      <c r="E120" s="1"/>
      <c r="F120" s="1" t="s">
        <v>12</v>
      </c>
      <c r="G120" s="1">
        <v>13</v>
      </c>
    </row>
    <row r="121" spans="1:7" ht="79.5">
      <c r="A121" s="12" t="s">
        <v>17</v>
      </c>
      <c r="B121" s="10" t="s">
        <v>390</v>
      </c>
      <c r="C121" s="11" t="s">
        <v>391</v>
      </c>
      <c r="D121" s="1" t="str">
        <f t="shared" si="1"/>
        <v>x</v>
      </c>
      <c r="E121" s="1"/>
      <c r="F121" s="1" t="s">
        <v>384</v>
      </c>
      <c r="G121" s="1">
        <v>35</v>
      </c>
    </row>
    <row r="122" spans="1:7" ht="68.25">
      <c r="A122" s="12" t="s">
        <v>17</v>
      </c>
      <c r="B122" s="10" t="s">
        <v>392</v>
      </c>
      <c r="C122" s="11" t="s">
        <v>393</v>
      </c>
      <c r="D122" s="1" t="str">
        <f t="shared" si="1"/>
        <v/>
      </c>
      <c r="E122" s="1" t="s">
        <v>33</v>
      </c>
      <c r="F122" s="1" t="s">
        <v>335</v>
      </c>
      <c r="G122" s="1">
        <v>3</v>
      </c>
    </row>
    <row r="123" spans="1:7" ht="22.5">
      <c r="A123" s="12"/>
      <c r="B123" s="10" t="s">
        <v>394</v>
      </c>
      <c r="C123" s="11" t="s">
        <v>395</v>
      </c>
      <c r="D123" s="1" t="str">
        <f t="shared" si="1"/>
        <v/>
      </c>
      <c r="E123" s="1" t="s">
        <v>33</v>
      </c>
      <c r="F123" s="1" t="s">
        <v>396</v>
      </c>
      <c r="G123" s="1">
        <v>19</v>
      </c>
    </row>
    <row r="124" spans="1:7" ht="57.75" customHeight="1">
      <c r="A124" s="12"/>
      <c r="B124" s="10" t="s">
        <v>397</v>
      </c>
      <c r="C124" s="11" t="s">
        <v>398</v>
      </c>
      <c r="D124" s="1" t="str">
        <f t="shared" si="1"/>
        <v/>
      </c>
      <c r="E124" s="1" t="s">
        <v>33</v>
      </c>
      <c r="F124" s="1" t="s">
        <v>399</v>
      </c>
      <c r="G124" s="1">
        <v>11</v>
      </c>
    </row>
    <row r="125" spans="1:7" ht="57.75" customHeight="1">
      <c r="A125" s="12"/>
      <c r="B125" s="10" t="s">
        <v>229</v>
      </c>
      <c r="C125" s="11" t="s">
        <v>230</v>
      </c>
      <c r="D125" s="1" t="str">
        <f t="shared" si="1"/>
        <v/>
      </c>
      <c r="E125" s="1" t="s">
        <v>33</v>
      </c>
      <c r="F125" s="1" t="s">
        <v>126</v>
      </c>
      <c r="G125" s="1">
        <v>2</v>
      </c>
    </row>
    <row r="126" spans="1:7" ht="102">
      <c r="A126" s="12" t="s">
        <v>203</v>
      </c>
      <c r="B126" s="10" t="s">
        <v>231</v>
      </c>
      <c r="C126" s="11" t="s">
        <v>232</v>
      </c>
      <c r="D126" s="1" t="str">
        <f t="shared" si="1"/>
        <v/>
      </c>
      <c r="E126" s="1" t="s">
        <v>33</v>
      </c>
      <c r="F126" s="1" t="s">
        <v>12</v>
      </c>
      <c r="G126" s="1">
        <v>14</v>
      </c>
    </row>
    <row r="127" spans="1:7" ht="79.5">
      <c r="A127" s="12" t="s">
        <v>400</v>
      </c>
      <c r="B127" s="10" t="s">
        <v>401</v>
      </c>
      <c r="C127" s="11" t="s">
        <v>402</v>
      </c>
      <c r="D127" s="1" t="str">
        <f t="shared" si="1"/>
        <v/>
      </c>
      <c r="E127" s="1" t="s">
        <v>33</v>
      </c>
      <c r="F127" s="1" t="s">
        <v>335</v>
      </c>
      <c r="G127" s="1">
        <v>18</v>
      </c>
    </row>
    <row r="128" spans="1:7" ht="57">
      <c r="A128" s="12" t="s">
        <v>233</v>
      </c>
      <c r="B128" s="10" t="s">
        <v>234</v>
      </c>
      <c r="C128" s="11" t="s">
        <v>235</v>
      </c>
      <c r="D128" s="1" t="str">
        <f t="shared" si="1"/>
        <v>x</v>
      </c>
      <c r="E128" s="1"/>
      <c r="F128" s="1" t="s">
        <v>12</v>
      </c>
      <c r="G128" s="1">
        <v>14</v>
      </c>
    </row>
    <row r="129" spans="1:7" ht="34.5">
      <c r="A129" s="12" t="s">
        <v>233</v>
      </c>
      <c r="B129" s="10" t="s">
        <v>236</v>
      </c>
      <c r="C129" s="11" t="s">
        <v>237</v>
      </c>
      <c r="D129" s="1" t="str">
        <f t="shared" si="1"/>
        <v>x</v>
      </c>
      <c r="E129" s="1"/>
      <c r="F129" s="1" t="s">
        <v>25</v>
      </c>
      <c r="G129" s="1">
        <v>7</v>
      </c>
    </row>
    <row r="130" spans="1:7" ht="15.75">
      <c r="A130" s="4"/>
      <c r="B130" s="4"/>
      <c r="C130" s="2"/>
      <c r="D130" s="16">
        <f>COUNTIF(D3:D129,"x")</f>
        <v>93</v>
      </c>
      <c r="E130" s="17">
        <f>COUNTIF(E3:E129,"x")</f>
        <v>34</v>
      </c>
      <c r="G130" s="14">
        <f>SUM(G3:G129)</f>
        <v>5575</v>
      </c>
    </row>
    <row r="131" spans="1:7">
      <c r="A131"/>
      <c r="C131" s="2"/>
    </row>
    <row r="132" spans="1:7" ht="18.75">
      <c r="A132" s="37" t="s">
        <v>238</v>
      </c>
      <c r="B132" s="37"/>
      <c r="C132" s="37"/>
      <c r="D132" s="37"/>
      <c r="E132" s="37"/>
      <c r="F132" s="37"/>
      <c r="G132" s="37"/>
    </row>
    <row r="133" spans="1:7" ht="22.5">
      <c r="A133" s="9" t="s">
        <v>2</v>
      </c>
      <c r="B133" s="9" t="s">
        <v>3</v>
      </c>
      <c r="C133" s="9" t="s">
        <v>239</v>
      </c>
      <c r="D133" s="9" t="s">
        <v>239</v>
      </c>
      <c r="E133" s="9" t="s">
        <v>240</v>
      </c>
      <c r="F133" s="9" t="s">
        <v>6</v>
      </c>
      <c r="G133" s="9" t="s">
        <v>7</v>
      </c>
    </row>
    <row r="134" spans="1:7" ht="57">
      <c r="A134" s="12" t="s">
        <v>347</v>
      </c>
      <c r="B134" s="12" t="s">
        <v>403</v>
      </c>
      <c r="C134" s="11" t="s">
        <v>349</v>
      </c>
      <c r="D134" s="1" t="str">
        <f>IF(E134="x","","x")</f>
        <v/>
      </c>
      <c r="E134" s="1" t="s">
        <v>33</v>
      </c>
      <c r="F134" s="1" t="s">
        <v>350</v>
      </c>
      <c r="G134" s="1">
        <v>8</v>
      </c>
    </row>
    <row r="135" spans="1:7" ht="27.75" customHeight="1">
      <c r="A135" s="12" t="s">
        <v>241</v>
      </c>
      <c r="B135" s="12" t="s">
        <v>242</v>
      </c>
      <c r="C135" s="11" t="s">
        <v>71</v>
      </c>
      <c r="D135" s="1" t="str">
        <f t="shared" ref="D135:D162" si="2">IF(E135="x","","x")</f>
        <v>x</v>
      </c>
      <c r="E135" s="1"/>
      <c r="F135" s="1" t="s">
        <v>12</v>
      </c>
      <c r="G135" s="1">
        <v>1</v>
      </c>
    </row>
    <row r="136" spans="1:7" ht="34.5">
      <c r="A136" s="12" t="s">
        <v>241</v>
      </c>
      <c r="B136" s="12" t="s">
        <v>243</v>
      </c>
      <c r="C136" s="11" t="s">
        <v>73</v>
      </c>
      <c r="D136" s="1" t="str">
        <f t="shared" si="2"/>
        <v/>
      </c>
      <c r="E136" s="1" t="s">
        <v>33</v>
      </c>
      <c r="F136" s="1" t="s">
        <v>12</v>
      </c>
      <c r="G136" s="1">
        <v>6</v>
      </c>
    </row>
    <row r="137" spans="1:7" ht="34.5">
      <c r="A137" s="12" t="s">
        <v>76</v>
      </c>
      <c r="B137" s="12" t="s">
        <v>244</v>
      </c>
      <c r="C137" s="11" t="s">
        <v>80</v>
      </c>
      <c r="D137" s="1" t="str">
        <f t="shared" si="2"/>
        <v>x</v>
      </c>
      <c r="E137" s="1"/>
      <c r="F137" s="1" t="s">
        <v>25</v>
      </c>
      <c r="G137" s="1">
        <v>3</v>
      </c>
    </row>
    <row r="138" spans="1:7" ht="45.75" customHeight="1">
      <c r="A138" s="12" t="s">
        <v>404</v>
      </c>
      <c r="B138" s="12" t="s">
        <v>405</v>
      </c>
      <c r="C138" s="11" t="s">
        <v>406</v>
      </c>
      <c r="D138" s="1" t="str">
        <f t="shared" si="2"/>
        <v>x</v>
      </c>
      <c r="E138" s="1"/>
      <c r="F138" s="1" t="s">
        <v>338</v>
      </c>
      <c r="G138" s="1">
        <v>1</v>
      </c>
    </row>
    <row r="139" spans="1:7" ht="38.25" customHeight="1">
      <c r="A139" s="12" t="s">
        <v>87</v>
      </c>
      <c r="B139" s="12" t="s">
        <v>245</v>
      </c>
      <c r="C139" s="11" t="s">
        <v>246</v>
      </c>
      <c r="D139" s="1" t="str">
        <f t="shared" si="2"/>
        <v>x</v>
      </c>
      <c r="E139" s="1"/>
      <c r="F139" s="1" t="s">
        <v>25</v>
      </c>
      <c r="G139" s="1">
        <v>0</v>
      </c>
    </row>
    <row r="140" spans="1:7" ht="45.75">
      <c r="A140" s="12" t="s">
        <v>99</v>
      </c>
      <c r="B140" s="12" t="s">
        <v>247</v>
      </c>
      <c r="C140" s="11" t="s">
        <v>101</v>
      </c>
      <c r="D140" s="1" t="str">
        <f t="shared" si="2"/>
        <v/>
      </c>
      <c r="E140" s="1" t="s">
        <v>33</v>
      </c>
      <c r="F140" s="1" t="s">
        <v>25</v>
      </c>
      <c r="G140" s="1">
        <v>5</v>
      </c>
    </row>
    <row r="141" spans="1:7" ht="27.75" customHeight="1">
      <c r="A141" s="12" t="s">
        <v>99</v>
      </c>
      <c r="B141" s="12" t="s">
        <v>407</v>
      </c>
      <c r="C141" s="11" t="s">
        <v>408</v>
      </c>
      <c r="D141" s="1" t="str">
        <f t="shared" si="2"/>
        <v/>
      </c>
      <c r="E141" s="1" t="s">
        <v>33</v>
      </c>
      <c r="F141" s="1" t="s">
        <v>353</v>
      </c>
      <c r="G141" s="1">
        <v>8</v>
      </c>
    </row>
    <row r="142" spans="1:7" ht="27.75" customHeight="1">
      <c r="A142" s="12" t="s">
        <v>99</v>
      </c>
      <c r="B142" s="12" t="s">
        <v>248</v>
      </c>
      <c r="C142" s="11" t="s">
        <v>249</v>
      </c>
      <c r="D142" s="1" t="str">
        <f t="shared" si="2"/>
        <v/>
      </c>
      <c r="E142" s="1" t="s">
        <v>33</v>
      </c>
      <c r="F142" s="1" t="s">
        <v>12</v>
      </c>
      <c r="G142" s="1">
        <v>1</v>
      </c>
    </row>
    <row r="143" spans="1:7" ht="27.75" customHeight="1">
      <c r="A143" s="12" t="s">
        <v>99</v>
      </c>
      <c r="B143" s="12" t="s">
        <v>250</v>
      </c>
      <c r="C143" s="11" t="s">
        <v>251</v>
      </c>
      <c r="D143" s="1" t="s">
        <v>33</v>
      </c>
      <c r="E143" s="1"/>
      <c r="F143" s="1" t="s">
        <v>12</v>
      </c>
      <c r="G143" s="1">
        <v>18</v>
      </c>
    </row>
    <row r="144" spans="1:7" ht="26.25" customHeight="1">
      <c r="A144" s="12" t="s">
        <v>99</v>
      </c>
      <c r="B144" s="12" t="s">
        <v>252</v>
      </c>
      <c r="C144" s="11" t="s">
        <v>253</v>
      </c>
      <c r="D144" s="1" t="str">
        <f t="shared" si="2"/>
        <v>x</v>
      </c>
      <c r="E144" s="1"/>
      <c r="F144" s="1" t="s">
        <v>12</v>
      </c>
      <c r="G144" s="1">
        <v>12</v>
      </c>
    </row>
    <row r="145" spans="1:17" ht="27.75" customHeight="1">
      <c r="A145" s="12" t="s">
        <v>99</v>
      </c>
      <c r="B145" s="12" t="s">
        <v>254</v>
      </c>
      <c r="C145" s="11" t="s">
        <v>255</v>
      </c>
      <c r="D145" s="1" t="str">
        <f t="shared" si="2"/>
        <v/>
      </c>
      <c r="E145" s="1" t="s">
        <v>33</v>
      </c>
      <c r="F145" s="1" t="s">
        <v>25</v>
      </c>
      <c r="G145" s="1">
        <v>17</v>
      </c>
    </row>
    <row r="146" spans="1:17" ht="57">
      <c r="A146" s="12" t="s">
        <v>99</v>
      </c>
      <c r="B146" s="12" t="s">
        <v>409</v>
      </c>
      <c r="C146" s="11" t="s">
        <v>410</v>
      </c>
      <c r="D146" s="20" t="str">
        <f t="shared" si="2"/>
        <v/>
      </c>
      <c r="E146" s="19" t="s">
        <v>33</v>
      </c>
      <c r="F146" s="20" t="s">
        <v>353</v>
      </c>
      <c r="G146" s="20">
        <v>6</v>
      </c>
    </row>
    <row r="147" spans="1:17" ht="45.75">
      <c r="A147" s="12" t="s">
        <v>99</v>
      </c>
      <c r="B147" s="12" t="s">
        <v>257</v>
      </c>
      <c r="C147" s="11" t="s">
        <v>258</v>
      </c>
      <c r="D147" s="19" t="str">
        <f t="shared" si="2"/>
        <v>x</v>
      </c>
      <c r="E147" s="20"/>
      <c r="F147" s="20" t="s">
        <v>12</v>
      </c>
      <c r="G147" s="20">
        <v>4</v>
      </c>
    </row>
    <row r="148" spans="1:17" ht="33.75">
      <c r="A148" s="12" t="s">
        <v>99</v>
      </c>
      <c r="B148" s="12" t="s">
        <v>411</v>
      </c>
      <c r="C148" s="11" t="s">
        <v>147</v>
      </c>
      <c r="D148" s="1" t="str">
        <f t="shared" si="2"/>
        <v>x</v>
      </c>
      <c r="E148" s="1"/>
      <c r="F148" s="1" t="s">
        <v>335</v>
      </c>
      <c r="G148" s="1">
        <v>1</v>
      </c>
    </row>
    <row r="149" spans="1:17" ht="34.5">
      <c r="A149" s="12" t="s">
        <v>110</v>
      </c>
      <c r="B149" s="12" t="s">
        <v>259</v>
      </c>
      <c r="C149" s="11" t="s">
        <v>123</v>
      </c>
      <c r="D149" s="1" t="str">
        <f t="shared" si="2"/>
        <v>x</v>
      </c>
      <c r="E149" s="1"/>
      <c r="F149" s="1" t="s">
        <v>12</v>
      </c>
      <c r="G149" s="1">
        <v>7</v>
      </c>
    </row>
    <row r="150" spans="1:17" ht="57">
      <c r="A150" s="12" t="s">
        <v>110</v>
      </c>
      <c r="B150" s="12" t="s">
        <v>260</v>
      </c>
      <c r="C150" s="11" t="s">
        <v>137</v>
      </c>
      <c r="D150" s="1" t="str">
        <f t="shared" si="2"/>
        <v>x</v>
      </c>
      <c r="E150" s="1"/>
      <c r="F150" s="1" t="s">
        <v>25</v>
      </c>
      <c r="G150" s="1">
        <v>13</v>
      </c>
    </row>
    <row r="151" spans="1:17" ht="45.75" customHeight="1">
      <c r="A151" s="12" t="s">
        <v>110</v>
      </c>
      <c r="B151" s="12" t="s">
        <v>261</v>
      </c>
      <c r="C151" s="11" t="s">
        <v>133</v>
      </c>
      <c r="D151" s="1" t="str">
        <f t="shared" si="2"/>
        <v/>
      </c>
      <c r="E151" s="1" t="s">
        <v>33</v>
      </c>
      <c r="F151" s="1" t="s">
        <v>25</v>
      </c>
      <c r="G151" s="1">
        <v>1</v>
      </c>
    </row>
    <row r="152" spans="1:17" ht="23.25">
      <c r="A152" s="12" t="s">
        <v>110</v>
      </c>
      <c r="B152" s="12" t="s">
        <v>262</v>
      </c>
      <c r="C152" s="11" t="s">
        <v>139</v>
      </c>
      <c r="D152" s="1" t="str">
        <f t="shared" si="2"/>
        <v/>
      </c>
      <c r="E152" s="1" t="s">
        <v>33</v>
      </c>
      <c r="F152" s="1" t="s">
        <v>25</v>
      </c>
      <c r="G152" s="1">
        <v>6</v>
      </c>
    </row>
    <row r="153" spans="1:17" ht="57.75" customHeight="1">
      <c r="A153" s="12" t="s">
        <v>110</v>
      </c>
      <c r="B153" s="12" t="s">
        <v>263</v>
      </c>
      <c r="C153" s="11" t="s">
        <v>264</v>
      </c>
      <c r="D153" s="1" t="str">
        <f t="shared" si="2"/>
        <v>x</v>
      </c>
      <c r="E153" s="1"/>
      <c r="F153" s="1" t="s">
        <v>25</v>
      </c>
      <c r="G153" s="1">
        <v>5</v>
      </c>
    </row>
    <row r="154" spans="1:17" ht="35.25" customHeight="1">
      <c r="A154" s="12" t="s">
        <v>110</v>
      </c>
      <c r="B154" s="12" t="s">
        <v>412</v>
      </c>
      <c r="C154" s="11" t="s">
        <v>367</v>
      </c>
      <c r="D154" s="1" t="str">
        <f t="shared" si="2"/>
        <v/>
      </c>
      <c r="E154" s="1" t="s">
        <v>33</v>
      </c>
      <c r="F154" s="1" t="s">
        <v>350</v>
      </c>
      <c r="G154" s="1">
        <v>6</v>
      </c>
    </row>
    <row r="155" spans="1:17" ht="23.25">
      <c r="A155" s="12" t="s">
        <v>110</v>
      </c>
      <c r="B155" s="12" t="s">
        <v>265</v>
      </c>
      <c r="C155" s="11" t="s">
        <v>145</v>
      </c>
      <c r="D155" s="1" t="str">
        <f t="shared" si="2"/>
        <v>x</v>
      </c>
      <c r="E155" s="1"/>
      <c r="F155" s="1" t="s">
        <v>12</v>
      </c>
      <c r="G155" s="1">
        <v>1</v>
      </c>
      <c r="Q155" t="s">
        <v>266</v>
      </c>
    </row>
    <row r="156" spans="1:17" ht="33.75">
      <c r="A156" s="12" t="s">
        <v>110</v>
      </c>
      <c r="B156" s="12" t="s">
        <v>267</v>
      </c>
      <c r="C156" s="11" t="s">
        <v>147</v>
      </c>
      <c r="D156" s="1" t="str">
        <f t="shared" si="2"/>
        <v>x</v>
      </c>
      <c r="E156" s="1"/>
      <c r="F156" s="1" t="s">
        <v>25</v>
      </c>
      <c r="G156" s="1">
        <v>10</v>
      </c>
    </row>
    <row r="157" spans="1:17" ht="69.75" customHeight="1">
      <c r="A157" s="12" t="s">
        <v>110</v>
      </c>
      <c r="B157" s="12" t="s">
        <v>268</v>
      </c>
      <c r="C157" s="11" t="s">
        <v>269</v>
      </c>
      <c r="D157" s="1" t="str">
        <f t="shared" si="2"/>
        <v/>
      </c>
      <c r="E157" s="1" t="s">
        <v>33</v>
      </c>
      <c r="F157" s="1" t="s">
        <v>12</v>
      </c>
      <c r="G157" s="1">
        <v>4</v>
      </c>
    </row>
    <row r="158" spans="1:17" ht="34.5">
      <c r="A158" s="12" t="s">
        <v>166</v>
      </c>
      <c r="B158" s="12" t="s">
        <v>270</v>
      </c>
      <c r="C158" s="11" t="s">
        <v>271</v>
      </c>
      <c r="D158" s="1" t="str">
        <f t="shared" si="2"/>
        <v>x</v>
      </c>
      <c r="E158" s="1"/>
      <c r="F158" s="1" t="s">
        <v>25</v>
      </c>
      <c r="G158" s="1">
        <v>5</v>
      </c>
    </row>
    <row r="159" spans="1:17" ht="57" customHeight="1">
      <c r="A159" s="12" t="s">
        <v>203</v>
      </c>
      <c r="B159" s="12" t="s">
        <v>272</v>
      </c>
      <c r="C159" s="11" t="s">
        <v>273</v>
      </c>
      <c r="D159" s="1" t="str">
        <f t="shared" si="2"/>
        <v/>
      </c>
      <c r="E159" s="1" t="s">
        <v>33</v>
      </c>
      <c r="F159" s="1" t="s">
        <v>25</v>
      </c>
      <c r="G159" s="1">
        <v>1</v>
      </c>
    </row>
    <row r="160" spans="1:17" ht="61.5" customHeight="1">
      <c r="A160" s="12" t="s">
        <v>212</v>
      </c>
      <c r="B160" s="12" t="s">
        <v>274</v>
      </c>
      <c r="C160" s="11" t="s">
        <v>218</v>
      </c>
      <c r="D160" s="1" t="str">
        <f t="shared" si="2"/>
        <v>x</v>
      </c>
      <c r="E160" s="1"/>
      <c r="F160" s="1" t="s">
        <v>12</v>
      </c>
      <c r="G160" s="1">
        <v>1</v>
      </c>
    </row>
    <row r="161" spans="1:7" ht="39.75" customHeight="1">
      <c r="A161" s="12" t="s">
        <v>413</v>
      </c>
      <c r="B161" s="12" t="s">
        <v>414</v>
      </c>
      <c r="C161" s="11" t="s">
        <v>415</v>
      </c>
      <c r="D161" s="1" t="str">
        <f t="shared" si="2"/>
        <v>x</v>
      </c>
      <c r="E161" s="1"/>
      <c r="F161" s="1" t="s">
        <v>350</v>
      </c>
      <c r="G161" s="1">
        <v>1</v>
      </c>
    </row>
    <row r="162" spans="1:7" ht="68.25">
      <c r="A162" s="12" t="s">
        <v>17</v>
      </c>
      <c r="B162" s="12" t="s">
        <v>416</v>
      </c>
      <c r="C162" s="11" t="s">
        <v>393</v>
      </c>
      <c r="D162" s="1" t="str">
        <f t="shared" si="2"/>
        <v/>
      </c>
      <c r="E162" s="1" t="s">
        <v>33</v>
      </c>
      <c r="F162" s="1" t="s">
        <v>335</v>
      </c>
      <c r="G162" s="1">
        <v>7</v>
      </c>
    </row>
    <row r="163" spans="1:7" ht="15.75">
      <c r="A163"/>
      <c r="C163"/>
      <c r="D163" s="16">
        <f>COUNTIF(D134:D162,"x")</f>
        <v>16</v>
      </c>
      <c r="E163" s="17">
        <f>COUNTIF(E134:E162,"x")</f>
        <v>13</v>
      </c>
      <c r="G163" s="15">
        <f>SUM(G134:G162)</f>
        <v>159</v>
      </c>
    </row>
    <row r="164" spans="1:7">
      <c r="A164"/>
      <c r="C164" s="2"/>
    </row>
    <row r="165" spans="1:7">
      <c r="A165"/>
      <c r="C165" s="2"/>
    </row>
    <row r="166" spans="1:7">
      <c r="A166"/>
      <c r="C166" s="2"/>
    </row>
    <row r="167" spans="1:7">
      <c r="A167"/>
      <c r="C167" s="2"/>
    </row>
    <row r="168" spans="1:7">
      <c r="A168"/>
      <c r="C168" s="2"/>
    </row>
    <row r="169" spans="1:7">
      <c r="A169"/>
      <c r="C169" s="2"/>
    </row>
    <row r="170" spans="1:7">
      <c r="A170"/>
      <c r="C170" s="2"/>
    </row>
    <row r="171" spans="1:7">
      <c r="A171"/>
      <c r="C171" s="2"/>
    </row>
    <row r="172" spans="1:7">
      <c r="A172"/>
      <c r="C172" s="2"/>
    </row>
    <row r="173" spans="1:7">
      <c r="A173"/>
      <c r="C173" s="2"/>
    </row>
    <row r="174" spans="1:7">
      <c r="A174"/>
      <c r="C174" s="2"/>
    </row>
    <row r="175" spans="1:7">
      <c r="A175"/>
      <c r="C175" s="2"/>
    </row>
    <row r="176" spans="1:7">
      <c r="A176"/>
      <c r="C176" s="2"/>
    </row>
    <row r="177" spans="1:3">
      <c r="A177"/>
      <c r="C177" s="2"/>
    </row>
    <row r="178" spans="1:3">
      <c r="A178"/>
      <c r="C178" s="2"/>
    </row>
    <row r="179" spans="1:3">
      <c r="A179"/>
      <c r="C179" s="2"/>
    </row>
    <row r="180" spans="1:3">
      <c r="A180"/>
      <c r="C180" s="2"/>
    </row>
    <row r="181" spans="1:3">
      <c r="A181"/>
      <c r="C181" s="2"/>
    </row>
    <row r="182" spans="1:3">
      <c r="A182"/>
      <c r="C182" s="2"/>
    </row>
    <row r="183" spans="1:3">
      <c r="A183"/>
      <c r="C183" s="2"/>
    </row>
    <row r="184" spans="1:3">
      <c r="A184"/>
      <c r="C184" s="2"/>
    </row>
    <row r="185" spans="1:3">
      <c r="A185"/>
      <c r="C185" s="2"/>
    </row>
    <row r="186" spans="1:3">
      <c r="A186"/>
      <c r="C186" s="2"/>
    </row>
    <row r="187" spans="1:3">
      <c r="A187"/>
      <c r="C187" s="2"/>
    </row>
    <row r="188" spans="1:3">
      <c r="A188"/>
      <c r="C188" s="2"/>
    </row>
    <row r="189" spans="1:3">
      <c r="A189"/>
      <c r="C189" s="2"/>
    </row>
    <row r="190" spans="1:3">
      <c r="A190"/>
      <c r="C190" s="2"/>
    </row>
    <row r="191" spans="1:3">
      <c r="A191"/>
      <c r="C191" s="2"/>
    </row>
    <row r="192" spans="1:3">
      <c r="A192"/>
      <c r="C192" s="2"/>
    </row>
    <row r="193" spans="1:3">
      <c r="A193"/>
      <c r="C193" s="2"/>
    </row>
    <row r="194" spans="1:3">
      <c r="A194"/>
      <c r="C194" s="2"/>
    </row>
    <row r="195" spans="1:3">
      <c r="A195"/>
      <c r="C195" s="2"/>
    </row>
    <row r="196" spans="1:3">
      <c r="A196"/>
      <c r="C196" s="2"/>
    </row>
    <row r="197" spans="1:3">
      <c r="A197"/>
      <c r="C197" s="2"/>
    </row>
    <row r="198" spans="1:3">
      <c r="A198"/>
      <c r="C198" s="2"/>
    </row>
    <row r="199" spans="1:3">
      <c r="A199"/>
      <c r="C199" s="2"/>
    </row>
    <row r="200" spans="1:3">
      <c r="A200"/>
      <c r="C200" s="2"/>
    </row>
    <row r="201" spans="1:3">
      <c r="A201"/>
      <c r="C201" s="2"/>
    </row>
    <row r="202" spans="1:3">
      <c r="A202"/>
      <c r="C202" s="2"/>
    </row>
    <row r="203" spans="1:3">
      <c r="A203"/>
      <c r="C203" s="2"/>
    </row>
    <row r="204" spans="1:3">
      <c r="A204"/>
      <c r="C204" s="2"/>
    </row>
    <row r="205" spans="1:3">
      <c r="A205"/>
      <c r="C205" s="2"/>
    </row>
    <row r="206" spans="1:3">
      <c r="A206"/>
      <c r="C206" s="2"/>
    </row>
    <row r="207" spans="1:3">
      <c r="A207"/>
      <c r="C207" s="2"/>
    </row>
    <row r="208" spans="1:3">
      <c r="A208"/>
      <c r="C208" s="2"/>
    </row>
    <row r="209" spans="1:3">
      <c r="A209"/>
      <c r="C209" s="2"/>
    </row>
    <row r="210" spans="1:3">
      <c r="A210"/>
      <c r="C210" s="2"/>
    </row>
    <row r="211" spans="1:3">
      <c r="A211"/>
      <c r="C211" s="2"/>
    </row>
    <row r="212" spans="1:3">
      <c r="A212"/>
      <c r="C212" s="2"/>
    </row>
    <row r="213" spans="1:3">
      <c r="A213"/>
      <c r="C213" s="2"/>
    </row>
    <row r="214" spans="1:3">
      <c r="A214"/>
      <c r="C214" s="2"/>
    </row>
    <row r="215" spans="1:3">
      <c r="A215"/>
      <c r="C215" s="2"/>
    </row>
    <row r="216" spans="1:3">
      <c r="A216"/>
      <c r="C216" s="2"/>
    </row>
    <row r="217" spans="1:3">
      <c r="A217"/>
      <c r="C217" s="2"/>
    </row>
    <row r="218" spans="1:3">
      <c r="A218"/>
      <c r="C218" s="2"/>
    </row>
    <row r="219" spans="1:3">
      <c r="A219"/>
      <c r="C219" s="2"/>
    </row>
    <row r="220" spans="1:3">
      <c r="A220"/>
      <c r="C220" s="2"/>
    </row>
    <row r="221" spans="1:3">
      <c r="A221"/>
      <c r="C221" s="2"/>
    </row>
    <row r="222" spans="1:3">
      <c r="A222"/>
      <c r="C222" s="2"/>
    </row>
    <row r="223" spans="1:3">
      <c r="A223"/>
      <c r="C223" s="2"/>
    </row>
    <row r="224" spans="1:3">
      <c r="A224"/>
      <c r="C224" s="2"/>
    </row>
    <row r="225" spans="1:3">
      <c r="A225"/>
      <c r="C225" s="2"/>
    </row>
    <row r="226" spans="1:3">
      <c r="A226"/>
      <c r="C226" s="2"/>
    </row>
    <row r="227" spans="1:3">
      <c r="A227"/>
      <c r="C227" s="2"/>
    </row>
    <row r="228" spans="1:3">
      <c r="A228"/>
      <c r="C228" s="2"/>
    </row>
    <row r="229" spans="1:3">
      <c r="A229"/>
      <c r="C229" s="2"/>
    </row>
    <row r="230" spans="1:3">
      <c r="A230"/>
      <c r="C230" s="2"/>
    </row>
    <row r="231" spans="1:3">
      <c r="A231"/>
      <c r="C231" s="2"/>
    </row>
    <row r="232" spans="1:3">
      <c r="A232"/>
      <c r="C232" s="2"/>
    </row>
    <row r="233" spans="1:3">
      <c r="A233"/>
      <c r="C233" s="2"/>
    </row>
    <row r="234" spans="1:3">
      <c r="A234"/>
      <c r="C234" s="2"/>
    </row>
    <row r="235" spans="1:3">
      <c r="A235"/>
      <c r="C235" s="2"/>
    </row>
    <row r="236" spans="1:3">
      <c r="A236"/>
      <c r="C236" s="2"/>
    </row>
    <row r="237" spans="1:3">
      <c r="A237"/>
      <c r="C237" s="2"/>
    </row>
    <row r="238" spans="1:3">
      <c r="A238"/>
      <c r="C238" s="2"/>
    </row>
    <row r="239" spans="1:3">
      <c r="A239"/>
      <c r="C239" s="2"/>
    </row>
    <row r="240" spans="1:3">
      <c r="A240"/>
      <c r="C240" s="2"/>
    </row>
    <row r="241" spans="1:3">
      <c r="A241"/>
      <c r="C241" s="2"/>
    </row>
    <row r="242" spans="1:3">
      <c r="A242"/>
      <c r="C242" s="2"/>
    </row>
    <row r="243" spans="1:3">
      <c r="A243"/>
      <c r="C243" s="2"/>
    </row>
    <row r="244" spans="1:3">
      <c r="A244"/>
      <c r="C244" s="2"/>
    </row>
    <row r="245" spans="1:3">
      <c r="A245"/>
      <c r="C245" s="2"/>
    </row>
    <row r="246" spans="1:3">
      <c r="A246"/>
      <c r="C246" s="2"/>
    </row>
    <row r="247" spans="1:3">
      <c r="A247"/>
      <c r="C247" s="2"/>
    </row>
    <row r="248" spans="1:3">
      <c r="A248"/>
      <c r="C248" s="2"/>
    </row>
    <row r="249" spans="1:3">
      <c r="A249"/>
      <c r="C249" s="2"/>
    </row>
    <row r="250" spans="1:3">
      <c r="A250"/>
      <c r="C250" s="2"/>
    </row>
    <row r="251" spans="1:3">
      <c r="A251"/>
      <c r="C251" s="2"/>
    </row>
    <row r="252" spans="1:3">
      <c r="A252"/>
      <c r="C252" s="2"/>
    </row>
    <row r="253" spans="1:3">
      <c r="A253"/>
      <c r="C253" s="2"/>
    </row>
    <row r="254" spans="1:3">
      <c r="A254"/>
      <c r="C254" s="2"/>
    </row>
    <row r="255" spans="1:3">
      <c r="A255"/>
      <c r="C255" s="2"/>
    </row>
    <row r="256" spans="1:3">
      <c r="A256"/>
      <c r="C256" s="2"/>
    </row>
    <row r="257" spans="1:3">
      <c r="A257"/>
      <c r="C257" s="2"/>
    </row>
    <row r="258" spans="1:3">
      <c r="A258"/>
      <c r="C258" s="2"/>
    </row>
    <row r="259" spans="1:3">
      <c r="A259"/>
      <c r="C259" s="2"/>
    </row>
    <row r="260" spans="1:3">
      <c r="A260"/>
      <c r="C260" s="2"/>
    </row>
    <row r="261" spans="1:3">
      <c r="A261"/>
      <c r="C261" s="2"/>
    </row>
    <row r="262" spans="1:3">
      <c r="A262"/>
      <c r="C262" s="2"/>
    </row>
    <row r="263" spans="1:3">
      <c r="A263"/>
      <c r="C263" s="2"/>
    </row>
    <row r="264" spans="1:3">
      <c r="A264"/>
      <c r="C264" s="2"/>
    </row>
    <row r="265" spans="1:3">
      <c r="A265"/>
      <c r="C265" s="2"/>
    </row>
    <row r="266" spans="1:3">
      <c r="A266"/>
      <c r="C266" s="2"/>
    </row>
    <row r="267" spans="1:3">
      <c r="A267"/>
      <c r="C267" s="2"/>
    </row>
    <row r="268" spans="1:3">
      <c r="A268"/>
      <c r="C268" s="2"/>
    </row>
    <row r="269" spans="1:3">
      <c r="A269"/>
      <c r="C269" s="2"/>
    </row>
    <row r="270" spans="1:3">
      <c r="A270"/>
      <c r="C270" s="2"/>
    </row>
    <row r="271" spans="1:3">
      <c r="A271"/>
      <c r="C271" s="2"/>
    </row>
    <row r="272" spans="1:3">
      <c r="A272"/>
      <c r="C272" s="2"/>
    </row>
    <row r="273" spans="1:3">
      <c r="A273"/>
      <c r="C273" s="2"/>
    </row>
    <row r="274" spans="1:3">
      <c r="A274"/>
      <c r="C274" s="2"/>
    </row>
    <row r="275" spans="1:3">
      <c r="A275"/>
      <c r="C275" s="2"/>
    </row>
    <row r="276" spans="1:3">
      <c r="A276"/>
      <c r="C276" s="2"/>
    </row>
    <row r="277" spans="1:3">
      <c r="A277"/>
      <c r="C277" s="2"/>
    </row>
    <row r="278" spans="1:3">
      <c r="A278"/>
      <c r="C278" s="2"/>
    </row>
    <row r="279" spans="1:3">
      <c r="A279"/>
      <c r="C279" s="2"/>
    </row>
    <row r="280" spans="1:3">
      <c r="A280"/>
      <c r="C280" s="2"/>
    </row>
    <row r="281" spans="1:3">
      <c r="A281"/>
      <c r="C281" s="2"/>
    </row>
    <row r="282" spans="1:3">
      <c r="A282"/>
      <c r="C282" s="2"/>
    </row>
    <row r="283" spans="1:3">
      <c r="A283"/>
      <c r="C283" s="2"/>
    </row>
    <row r="284" spans="1:3">
      <c r="A284"/>
      <c r="C284" s="2"/>
    </row>
    <row r="285" spans="1:3">
      <c r="A285"/>
      <c r="C285" s="2"/>
    </row>
    <row r="286" spans="1:3">
      <c r="A286"/>
      <c r="C286" s="2"/>
    </row>
    <row r="287" spans="1:3">
      <c r="A287"/>
      <c r="C287" s="2"/>
    </row>
    <row r="288" spans="1:3">
      <c r="A288"/>
      <c r="C288" s="2"/>
    </row>
    <row r="289" spans="1:3">
      <c r="A289"/>
      <c r="C289" s="2"/>
    </row>
    <row r="290" spans="1:3">
      <c r="A290"/>
      <c r="C290" s="2"/>
    </row>
    <row r="291" spans="1:3">
      <c r="A291"/>
      <c r="C291" s="2"/>
    </row>
    <row r="292" spans="1:3">
      <c r="A292"/>
      <c r="C292" s="2"/>
    </row>
    <row r="293" spans="1:3">
      <c r="A293"/>
      <c r="C293" s="2"/>
    </row>
    <row r="294" spans="1:3">
      <c r="A294"/>
      <c r="C294" s="2"/>
    </row>
    <row r="295" spans="1:3">
      <c r="A295"/>
      <c r="C295" s="2"/>
    </row>
    <row r="296" spans="1:3">
      <c r="A296"/>
      <c r="C296" s="2"/>
    </row>
    <row r="297" spans="1:3">
      <c r="A297"/>
      <c r="C297" s="2"/>
    </row>
    <row r="298" spans="1:3">
      <c r="A298"/>
      <c r="C298" s="2"/>
    </row>
    <row r="299" spans="1:3">
      <c r="A299"/>
      <c r="C299" s="2"/>
    </row>
    <row r="300" spans="1:3">
      <c r="A300"/>
      <c r="C300" s="2"/>
    </row>
    <row r="301" spans="1:3">
      <c r="A301"/>
      <c r="C301" s="2"/>
    </row>
    <row r="302" spans="1:3">
      <c r="A302"/>
      <c r="C302" s="2"/>
    </row>
    <row r="303" spans="1:3">
      <c r="A303"/>
      <c r="C303" s="2"/>
    </row>
    <row r="304" spans="1:3">
      <c r="A304"/>
      <c r="C304" s="2"/>
    </row>
    <row r="305" spans="1:3">
      <c r="A305"/>
      <c r="C305" s="2"/>
    </row>
    <row r="306" spans="1:3">
      <c r="A306"/>
      <c r="C306" s="2"/>
    </row>
    <row r="307" spans="1:3">
      <c r="A307"/>
      <c r="C307" s="2"/>
    </row>
    <row r="308" spans="1:3">
      <c r="A308"/>
      <c r="C308" s="2"/>
    </row>
    <row r="309" spans="1:3">
      <c r="A309"/>
      <c r="C309" s="2"/>
    </row>
    <row r="310" spans="1:3">
      <c r="A310"/>
      <c r="C310" s="2"/>
    </row>
    <row r="311" spans="1:3">
      <c r="A311"/>
      <c r="C311" s="2"/>
    </row>
    <row r="312" spans="1:3">
      <c r="A312"/>
      <c r="C312" s="2"/>
    </row>
    <row r="313" spans="1:3">
      <c r="A313"/>
      <c r="C313" s="2"/>
    </row>
    <row r="314" spans="1:3">
      <c r="A314"/>
      <c r="C314" s="2"/>
    </row>
    <row r="315" spans="1:3">
      <c r="A315"/>
      <c r="C315" s="2"/>
    </row>
    <row r="316" spans="1:3">
      <c r="A316"/>
      <c r="C316" s="2"/>
    </row>
    <row r="317" spans="1:3">
      <c r="A317"/>
      <c r="C317" s="2"/>
    </row>
    <row r="318" spans="1:3">
      <c r="A318"/>
      <c r="C318" s="2"/>
    </row>
    <row r="319" spans="1:3">
      <c r="A319"/>
      <c r="C319" s="2"/>
    </row>
    <row r="320" spans="1:3">
      <c r="A320"/>
      <c r="C320" s="2"/>
    </row>
    <row r="321" spans="1:3">
      <c r="A321"/>
      <c r="C321" s="2"/>
    </row>
    <row r="322" spans="1:3">
      <c r="A322"/>
      <c r="C322" s="2"/>
    </row>
    <row r="323" spans="1:3">
      <c r="A323"/>
      <c r="C323" s="2"/>
    </row>
    <row r="324" spans="1:3">
      <c r="A324"/>
      <c r="C324" s="2"/>
    </row>
    <row r="325" spans="1:3">
      <c r="A325"/>
      <c r="C325" s="2"/>
    </row>
    <row r="326" spans="1:3">
      <c r="A326"/>
      <c r="C326" s="2"/>
    </row>
    <row r="327" spans="1:3">
      <c r="A327"/>
      <c r="C327" s="2"/>
    </row>
    <row r="328" spans="1:3">
      <c r="A328"/>
      <c r="C328" s="2"/>
    </row>
    <row r="329" spans="1:3">
      <c r="A329"/>
      <c r="C329" s="2"/>
    </row>
    <row r="330" spans="1:3">
      <c r="A330"/>
      <c r="C330" s="2"/>
    </row>
    <row r="331" spans="1:3">
      <c r="A331"/>
      <c r="C331" s="2"/>
    </row>
    <row r="332" spans="1:3">
      <c r="A332"/>
      <c r="C332" s="2"/>
    </row>
    <row r="333" spans="1:3">
      <c r="A333"/>
      <c r="C333" s="2"/>
    </row>
    <row r="334" spans="1:3">
      <c r="A334"/>
      <c r="C334" s="2"/>
    </row>
    <row r="335" spans="1:3">
      <c r="A335"/>
      <c r="C335" s="2"/>
    </row>
    <row r="336" spans="1:3">
      <c r="A336"/>
      <c r="C336" s="2"/>
    </row>
    <row r="337" spans="1:3">
      <c r="A337"/>
      <c r="C337" s="2"/>
    </row>
    <row r="338" spans="1:3">
      <c r="A338"/>
      <c r="C338" s="2"/>
    </row>
    <row r="339" spans="1:3">
      <c r="A339"/>
      <c r="C339" s="2"/>
    </row>
    <row r="340" spans="1:3">
      <c r="A340"/>
      <c r="C340" s="2"/>
    </row>
    <row r="341" spans="1:3">
      <c r="A341"/>
      <c r="C341" s="2"/>
    </row>
    <row r="342" spans="1:3">
      <c r="A342"/>
      <c r="C342" s="2"/>
    </row>
    <row r="343" spans="1:3">
      <c r="A343"/>
      <c r="C343" s="2"/>
    </row>
    <row r="344" spans="1:3">
      <c r="A344"/>
      <c r="C344" s="2"/>
    </row>
    <row r="345" spans="1:3">
      <c r="A345"/>
      <c r="C345" s="2"/>
    </row>
    <row r="346" spans="1:3">
      <c r="A346"/>
      <c r="C346" s="2"/>
    </row>
    <row r="347" spans="1:3">
      <c r="A347"/>
      <c r="C347" s="2"/>
    </row>
    <row r="348" spans="1:3">
      <c r="A348"/>
      <c r="C348" s="2"/>
    </row>
    <row r="349" spans="1:3">
      <c r="A349"/>
      <c r="C349" s="2"/>
    </row>
    <row r="350" spans="1:3">
      <c r="A350"/>
      <c r="C350" s="2"/>
    </row>
    <row r="351" spans="1:3">
      <c r="A351"/>
      <c r="C351" s="2"/>
    </row>
    <row r="352" spans="1:3">
      <c r="A352"/>
      <c r="C352" s="2"/>
    </row>
    <row r="353" spans="1:3">
      <c r="A353"/>
      <c r="C353" s="2"/>
    </row>
    <row r="354" spans="1:3">
      <c r="A354"/>
      <c r="C354" s="2"/>
    </row>
    <row r="355" spans="1:3">
      <c r="A355"/>
      <c r="C355" s="2"/>
    </row>
    <row r="356" spans="1:3">
      <c r="A356"/>
      <c r="C356" s="2"/>
    </row>
    <row r="357" spans="1:3">
      <c r="A357"/>
      <c r="C357" s="2"/>
    </row>
    <row r="358" spans="1:3">
      <c r="A358"/>
      <c r="C358" s="2"/>
    </row>
    <row r="359" spans="1:3">
      <c r="A359"/>
      <c r="C359" s="2"/>
    </row>
    <row r="360" spans="1:3">
      <c r="A360"/>
      <c r="C360" s="2"/>
    </row>
    <row r="361" spans="1:3">
      <c r="A361"/>
      <c r="C361" s="2"/>
    </row>
    <row r="362" spans="1:3">
      <c r="A362"/>
      <c r="C362" s="2"/>
    </row>
    <row r="363" spans="1:3">
      <c r="A363"/>
      <c r="C363" s="2"/>
    </row>
    <row r="364" spans="1:3">
      <c r="A364"/>
      <c r="C364" s="2"/>
    </row>
    <row r="365" spans="1:3">
      <c r="A365"/>
      <c r="C365" s="2"/>
    </row>
    <row r="366" spans="1:3">
      <c r="A366"/>
      <c r="C366" s="2"/>
    </row>
    <row r="367" spans="1:3">
      <c r="A367"/>
      <c r="C367" s="2"/>
    </row>
    <row r="368" spans="1:3">
      <c r="A368"/>
      <c r="C368" s="2"/>
    </row>
    <row r="369" spans="1:3">
      <c r="A369"/>
      <c r="C369" s="2"/>
    </row>
    <row r="370" spans="1:3">
      <c r="A370"/>
      <c r="C370" s="2"/>
    </row>
    <row r="371" spans="1:3">
      <c r="A371"/>
      <c r="C371" s="2"/>
    </row>
    <row r="372" spans="1:3">
      <c r="A372"/>
      <c r="C372" s="2"/>
    </row>
    <row r="373" spans="1:3">
      <c r="A373"/>
      <c r="C373" s="2"/>
    </row>
    <row r="374" spans="1:3">
      <c r="A374"/>
      <c r="C374" s="2"/>
    </row>
    <row r="375" spans="1:3">
      <c r="A375"/>
      <c r="C375" s="2"/>
    </row>
    <row r="376" spans="1:3">
      <c r="A376"/>
      <c r="C376" s="2"/>
    </row>
    <row r="377" spans="1:3">
      <c r="A377"/>
      <c r="C377" s="2"/>
    </row>
    <row r="378" spans="1:3">
      <c r="A378"/>
      <c r="C378" s="2"/>
    </row>
    <row r="379" spans="1:3">
      <c r="A379"/>
      <c r="C379" s="2"/>
    </row>
    <row r="380" spans="1:3">
      <c r="A380"/>
      <c r="C380" s="2"/>
    </row>
    <row r="381" spans="1:3">
      <c r="A381"/>
      <c r="C381" s="2"/>
    </row>
    <row r="382" spans="1:3">
      <c r="A382"/>
      <c r="C382" s="2"/>
    </row>
    <row r="383" spans="1:3">
      <c r="A383"/>
      <c r="C383" s="2"/>
    </row>
    <row r="384" spans="1:3">
      <c r="A384"/>
      <c r="C384" s="2"/>
    </row>
    <row r="385" spans="1:3">
      <c r="A385"/>
      <c r="C385" s="2"/>
    </row>
    <row r="386" spans="1:3">
      <c r="A386"/>
      <c r="C386" s="2"/>
    </row>
    <row r="387" spans="1:3">
      <c r="A387"/>
      <c r="C387" s="2"/>
    </row>
    <row r="388" spans="1:3">
      <c r="A388"/>
      <c r="C388" s="2"/>
    </row>
    <row r="389" spans="1:3">
      <c r="A389"/>
      <c r="C389" s="2"/>
    </row>
    <row r="390" spans="1:3">
      <c r="A390"/>
      <c r="C390" s="2"/>
    </row>
    <row r="391" spans="1:3">
      <c r="A391"/>
      <c r="C391" s="2"/>
    </row>
    <row r="392" spans="1:3">
      <c r="A392"/>
      <c r="C392" s="2"/>
    </row>
    <row r="393" spans="1:3">
      <c r="A393"/>
      <c r="C393" s="2"/>
    </row>
    <row r="394" spans="1:3">
      <c r="A394"/>
      <c r="C394" s="2"/>
    </row>
    <row r="395" spans="1:3">
      <c r="A395"/>
      <c r="C395" s="2"/>
    </row>
    <row r="396" spans="1:3">
      <c r="A396"/>
      <c r="C396" s="2"/>
    </row>
    <row r="397" spans="1:3">
      <c r="A397"/>
      <c r="C397" s="2"/>
    </row>
    <row r="398" spans="1:3">
      <c r="A398"/>
      <c r="C398" s="2"/>
    </row>
    <row r="399" spans="1:3">
      <c r="A399"/>
      <c r="C399" s="2"/>
    </row>
    <row r="400" spans="1:3">
      <c r="A400"/>
      <c r="C400" s="2"/>
    </row>
    <row r="401" spans="1:3">
      <c r="A401"/>
      <c r="C401" s="2"/>
    </row>
    <row r="402" spans="1:3">
      <c r="A402"/>
      <c r="C402" s="2"/>
    </row>
    <row r="403" spans="1:3">
      <c r="A403"/>
      <c r="C403" s="2"/>
    </row>
    <row r="404" spans="1:3">
      <c r="A404"/>
      <c r="C404" s="2"/>
    </row>
    <row r="405" spans="1:3">
      <c r="A405"/>
      <c r="C405" s="2"/>
    </row>
    <row r="406" spans="1:3">
      <c r="A406"/>
      <c r="C406" s="2"/>
    </row>
    <row r="407" spans="1:3">
      <c r="A407"/>
      <c r="C407" s="2"/>
    </row>
    <row r="408" spans="1:3">
      <c r="A408"/>
      <c r="C408" s="2"/>
    </row>
    <row r="409" spans="1:3">
      <c r="A409"/>
      <c r="C409" s="2"/>
    </row>
    <row r="410" spans="1:3">
      <c r="A410"/>
      <c r="C410" s="2"/>
    </row>
    <row r="411" spans="1:3">
      <c r="A411"/>
      <c r="C411" s="2"/>
    </row>
    <row r="412" spans="1:3">
      <c r="A412"/>
      <c r="C412" s="2"/>
    </row>
    <row r="413" spans="1:3">
      <c r="A413"/>
      <c r="C413" s="2"/>
    </row>
    <row r="414" spans="1:3">
      <c r="A414"/>
      <c r="C414" s="2"/>
    </row>
    <row r="415" spans="1:3">
      <c r="A415"/>
      <c r="C415" s="2"/>
    </row>
    <row r="416" spans="1:3">
      <c r="A416"/>
      <c r="C416" s="2"/>
    </row>
    <row r="417" spans="1:3">
      <c r="A417"/>
      <c r="C417" s="2"/>
    </row>
    <row r="418" spans="1:3">
      <c r="A418"/>
      <c r="C418" s="2"/>
    </row>
    <row r="419" spans="1:3">
      <c r="A419"/>
      <c r="C419" s="2"/>
    </row>
    <row r="420" spans="1:3">
      <c r="A420"/>
      <c r="C420" s="2"/>
    </row>
    <row r="421" spans="1:3">
      <c r="A421"/>
      <c r="C421" s="2"/>
    </row>
    <row r="422" spans="1:3">
      <c r="A422"/>
      <c r="C422" s="2"/>
    </row>
    <row r="423" spans="1:3">
      <c r="A423"/>
      <c r="C423" s="2"/>
    </row>
    <row r="424" spans="1:3">
      <c r="A424"/>
      <c r="C424" s="2"/>
    </row>
    <row r="425" spans="1:3">
      <c r="A425"/>
      <c r="C425" s="2"/>
    </row>
    <row r="426" spans="1:3">
      <c r="A426"/>
      <c r="C426" s="2"/>
    </row>
    <row r="427" spans="1:3">
      <c r="A427"/>
      <c r="C427" s="2"/>
    </row>
    <row r="428" spans="1:3">
      <c r="A428"/>
      <c r="C428" s="2"/>
    </row>
    <row r="429" spans="1:3">
      <c r="A429"/>
      <c r="C429" s="2"/>
    </row>
    <row r="430" spans="1:3">
      <c r="A430"/>
      <c r="C430" s="2"/>
    </row>
    <row r="431" spans="1:3">
      <c r="A431"/>
      <c r="C431" s="2"/>
    </row>
    <row r="432" spans="1:3">
      <c r="A432"/>
      <c r="C432" s="2"/>
    </row>
    <row r="433" spans="1:3">
      <c r="A433"/>
      <c r="C433" s="2"/>
    </row>
    <row r="434" spans="1:3">
      <c r="A434"/>
      <c r="C434" s="2"/>
    </row>
    <row r="435" spans="1:3">
      <c r="A435"/>
      <c r="C435" s="2"/>
    </row>
    <row r="436" spans="1:3">
      <c r="A436"/>
      <c r="C436" s="2"/>
    </row>
    <row r="437" spans="1:3">
      <c r="A437"/>
      <c r="C437" s="2"/>
    </row>
    <row r="438" spans="1:3">
      <c r="A438"/>
      <c r="C438" s="2"/>
    </row>
    <row r="439" spans="1:3">
      <c r="A439"/>
      <c r="C439" s="2"/>
    </row>
    <row r="440" spans="1:3">
      <c r="A440"/>
      <c r="C440" s="2"/>
    </row>
    <row r="441" spans="1:3">
      <c r="A441"/>
      <c r="C441" s="2"/>
    </row>
    <row r="442" spans="1:3">
      <c r="A442"/>
      <c r="C442" s="2"/>
    </row>
    <row r="443" spans="1:3">
      <c r="A443"/>
      <c r="C443" s="2"/>
    </row>
    <row r="444" spans="1:3">
      <c r="A444"/>
      <c r="C444" s="2"/>
    </row>
    <row r="445" spans="1:3">
      <c r="A445"/>
      <c r="C445" s="2"/>
    </row>
    <row r="446" spans="1:3">
      <c r="A446"/>
      <c r="C446" s="2"/>
    </row>
    <row r="447" spans="1:3">
      <c r="A447"/>
      <c r="C447" s="2"/>
    </row>
    <row r="448" spans="1:3">
      <c r="A448"/>
      <c r="C448" s="2"/>
    </row>
    <row r="449" spans="1:3">
      <c r="A449"/>
      <c r="C449" s="2"/>
    </row>
    <row r="450" spans="1:3">
      <c r="A450"/>
      <c r="C450" s="2"/>
    </row>
    <row r="451" spans="1:3">
      <c r="A451"/>
      <c r="C451" s="2"/>
    </row>
    <row r="452" spans="1:3">
      <c r="A452"/>
      <c r="C452" s="2"/>
    </row>
    <row r="453" spans="1:3">
      <c r="A453"/>
      <c r="C453" s="2"/>
    </row>
    <row r="454" spans="1:3">
      <c r="A454"/>
      <c r="C454" s="2"/>
    </row>
    <row r="455" spans="1:3">
      <c r="A455"/>
      <c r="C455" s="2"/>
    </row>
    <row r="456" spans="1:3">
      <c r="A456"/>
      <c r="C456" s="2"/>
    </row>
    <row r="457" spans="1:3">
      <c r="A457"/>
      <c r="C457" s="2"/>
    </row>
    <row r="458" spans="1:3">
      <c r="A458"/>
      <c r="C458" s="2"/>
    </row>
    <row r="459" spans="1:3">
      <c r="A459"/>
      <c r="C459" s="2"/>
    </row>
    <row r="460" spans="1:3">
      <c r="A460"/>
      <c r="C460" s="2"/>
    </row>
    <row r="461" spans="1:3">
      <c r="A461"/>
      <c r="C461" s="2"/>
    </row>
    <row r="462" spans="1:3">
      <c r="A462"/>
      <c r="C462" s="2"/>
    </row>
    <row r="463" spans="1:3">
      <c r="A463"/>
      <c r="C463" s="2"/>
    </row>
    <row r="464" spans="1:3">
      <c r="A464"/>
      <c r="C464" s="2"/>
    </row>
    <row r="465" spans="1:3">
      <c r="A465"/>
      <c r="C465" s="2"/>
    </row>
    <row r="466" spans="1:3">
      <c r="A466"/>
      <c r="C466" s="2"/>
    </row>
    <row r="467" spans="1:3">
      <c r="A467"/>
      <c r="C467" s="2"/>
    </row>
    <row r="468" spans="1:3">
      <c r="A468"/>
      <c r="C468" s="2"/>
    </row>
    <row r="469" spans="1:3">
      <c r="A469"/>
      <c r="C469" s="2"/>
    </row>
    <row r="470" spans="1:3">
      <c r="A470"/>
      <c r="C470" s="2"/>
    </row>
    <row r="471" spans="1:3">
      <c r="A471"/>
      <c r="C471" s="2"/>
    </row>
    <row r="472" spans="1:3">
      <c r="A472"/>
      <c r="C472" s="2"/>
    </row>
    <row r="473" spans="1:3">
      <c r="A473"/>
      <c r="C473" s="2"/>
    </row>
    <row r="474" spans="1:3">
      <c r="A474"/>
      <c r="C474" s="2"/>
    </row>
    <row r="475" spans="1:3">
      <c r="A475"/>
      <c r="C475" s="2"/>
    </row>
    <row r="476" spans="1:3">
      <c r="A476"/>
      <c r="C476" s="2"/>
    </row>
    <row r="477" spans="1:3">
      <c r="A477"/>
      <c r="C477" s="2"/>
    </row>
    <row r="478" spans="1:3">
      <c r="A478"/>
      <c r="C478" s="2"/>
    </row>
    <row r="479" spans="1:3">
      <c r="A479"/>
      <c r="C479" s="2"/>
    </row>
    <row r="480" spans="1:3">
      <c r="A480"/>
      <c r="C480" s="2"/>
    </row>
    <row r="481" spans="1:3">
      <c r="A481"/>
      <c r="C481" s="2"/>
    </row>
    <row r="482" spans="1:3">
      <c r="A482"/>
      <c r="C482" s="2"/>
    </row>
    <row r="483" spans="1:3">
      <c r="A483"/>
      <c r="C483" s="2"/>
    </row>
    <row r="484" spans="1:3">
      <c r="A484"/>
      <c r="C484" s="2"/>
    </row>
    <row r="485" spans="1:3">
      <c r="A485"/>
      <c r="C485" s="2"/>
    </row>
    <row r="486" spans="1:3">
      <c r="A486"/>
      <c r="C486" s="2"/>
    </row>
    <row r="487" spans="1:3">
      <c r="A487"/>
      <c r="C487" s="2"/>
    </row>
    <row r="488" spans="1:3">
      <c r="A488"/>
      <c r="C488" s="2"/>
    </row>
    <row r="489" spans="1:3">
      <c r="A489"/>
      <c r="C489" s="2"/>
    </row>
    <row r="490" spans="1:3">
      <c r="A490"/>
      <c r="C490" s="2"/>
    </row>
    <row r="491" spans="1:3">
      <c r="A491"/>
      <c r="C491" s="2"/>
    </row>
    <row r="492" spans="1:3">
      <c r="A492"/>
      <c r="C492" s="2"/>
    </row>
    <row r="493" spans="1:3">
      <c r="A493"/>
      <c r="C493" s="2"/>
    </row>
    <row r="494" spans="1:3">
      <c r="A494"/>
      <c r="C494" s="2"/>
    </row>
    <row r="495" spans="1:3">
      <c r="A495"/>
      <c r="C495" s="2"/>
    </row>
    <row r="496" spans="1:3">
      <c r="A496"/>
      <c r="C496" s="2"/>
    </row>
    <row r="497" spans="1:57">
      <c r="A497"/>
      <c r="C497" s="2"/>
    </row>
    <row r="498" spans="1:57">
      <c r="A498"/>
      <c r="C498" s="2"/>
    </row>
    <row r="499" spans="1:57">
      <c r="A499"/>
      <c r="C499" s="2"/>
    </row>
    <row r="500" spans="1:57">
      <c r="A500"/>
      <c r="C500" s="2"/>
    </row>
    <row r="501" spans="1:57">
      <c r="A501"/>
      <c r="C501" s="2"/>
    </row>
    <row r="502" spans="1:57">
      <c r="A502"/>
      <c r="C502" s="2"/>
    </row>
    <row r="503" spans="1:57">
      <c r="A503"/>
      <c r="C503" s="2"/>
    </row>
    <row r="504" spans="1:57">
      <c r="A504"/>
      <c r="C504" s="2"/>
    </row>
    <row r="505" spans="1:57">
      <c r="A505"/>
      <c r="C505" s="2"/>
    </row>
    <row r="506" spans="1:57">
      <c r="A506"/>
      <c r="C506" s="2"/>
    </row>
    <row r="507" spans="1:57" s="5" customFormat="1">
      <c r="A507"/>
      <c r="B507"/>
      <c r="C507" s="2"/>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row>
    <row r="508" spans="1:57" s="5" customFormat="1">
      <c r="A508"/>
      <c r="B508"/>
      <c r="C508" s="2"/>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row>
    <row r="509" spans="1:57" s="5" customFormat="1">
      <c r="A509"/>
      <c r="B509"/>
      <c r="C509" s="2"/>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row>
    <row r="510" spans="1:57" s="5" customFormat="1">
      <c r="A510"/>
      <c r="B510"/>
      <c r="C510" s="2"/>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row>
    <row r="511" spans="1:57" s="5" customFormat="1">
      <c r="A511"/>
      <c r="B511"/>
      <c r="C511" s="2"/>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row>
    <row r="512" spans="1:57" s="5" customFormat="1">
      <c r="A512"/>
      <c r="B512"/>
      <c r="C512" s="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row>
    <row r="513" spans="1:57" s="5" customFormat="1">
      <c r="A513"/>
      <c r="B513"/>
      <c r="C513" s="2"/>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row>
    <row r="514" spans="1:57" s="5" customFormat="1">
      <c r="A514"/>
      <c r="B514"/>
      <c r="C514" s="2"/>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row>
    <row r="515" spans="1:57" s="5" customFormat="1">
      <c r="A515"/>
      <c r="B515"/>
      <c r="C515" s="2"/>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row>
    <row r="516" spans="1:57" s="5" customFormat="1">
      <c r="A516"/>
      <c r="B516"/>
      <c r="C516" s="2"/>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row>
    <row r="517" spans="1:57" s="5" customFormat="1">
      <c r="A517"/>
      <c r="B517"/>
      <c r="C517" s="2"/>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row>
    <row r="518" spans="1:57" s="5" customFormat="1">
      <c r="A518"/>
      <c r="B518"/>
      <c r="C518" s="2"/>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row>
    <row r="519" spans="1:57" s="5" customFormat="1">
      <c r="A519"/>
      <c r="B519"/>
      <c r="C519" s="2"/>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row>
    <row r="520" spans="1:57" s="5" customFormat="1">
      <c r="A520"/>
      <c r="B520"/>
      <c r="C520" s="2"/>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row>
    <row r="521" spans="1:57" s="5" customFormat="1">
      <c r="A521"/>
      <c r="B521"/>
      <c r="C521" s="2"/>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row>
    <row r="522" spans="1:57" s="5" customFormat="1">
      <c r="A522"/>
      <c r="B522"/>
      <c r="C522" s="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row>
    <row r="523" spans="1:57" s="5" customFormat="1">
      <c r="A523"/>
      <c r="B523"/>
      <c r="C523" s="2"/>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row>
    <row r="524" spans="1:57" s="5" customFormat="1">
      <c r="A524"/>
      <c r="B524"/>
      <c r="C524" s="2"/>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row>
    <row r="525" spans="1:57" s="5" customFormat="1">
      <c r="A525"/>
      <c r="B525"/>
      <c r="C525" s="2"/>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row>
    <row r="526" spans="1:57" s="5" customFormat="1">
      <c r="A526"/>
      <c r="B526"/>
      <c r="C526" s="2"/>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row>
    <row r="527" spans="1:57" s="5" customFormat="1">
      <c r="A527"/>
      <c r="B527"/>
      <c r="C527" s="2"/>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row>
    <row r="528" spans="1:57" s="5" customFormat="1">
      <c r="A528"/>
      <c r="B528"/>
      <c r="C528" s="2"/>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row>
    <row r="529" spans="1:57" s="5" customFormat="1">
      <c r="A529"/>
      <c r="B529"/>
      <c r="C529" s="2"/>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row>
    <row r="530" spans="1:57" s="5" customFormat="1">
      <c r="A530"/>
      <c r="B530"/>
      <c r="C530" s="2"/>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row>
    <row r="531" spans="1:57" s="5" customFormat="1">
      <c r="A531"/>
      <c r="B531"/>
      <c r="C531" s="2"/>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row>
    <row r="532" spans="1:57" s="5" customFormat="1">
      <c r="A532"/>
      <c r="B532"/>
      <c r="C532" s="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row>
    <row r="533" spans="1:57" s="5" customFormat="1">
      <c r="A533"/>
      <c r="B533"/>
      <c r="C533" s="2"/>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row>
    <row r="534" spans="1:57" s="5" customFormat="1">
      <c r="A534"/>
      <c r="B534"/>
      <c r="C534" s="2"/>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row>
    <row r="535" spans="1:57" s="5" customFormat="1">
      <c r="A535"/>
      <c r="B535"/>
      <c r="C535" s="2"/>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row>
    <row r="536" spans="1:57" s="5" customFormat="1">
      <c r="A536"/>
      <c r="B536"/>
      <c r="C536" s="2"/>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row>
    <row r="537" spans="1:57" s="5" customFormat="1">
      <c r="A537"/>
      <c r="B537"/>
      <c r="C537" s="2"/>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row>
    <row r="538" spans="1:57" s="5" customFormat="1">
      <c r="A538"/>
      <c r="B538"/>
      <c r="C538" s="2"/>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row>
    <row r="539" spans="1:57" s="5" customFormat="1">
      <c r="A539"/>
      <c r="B539"/>
      <c r="C539" s="2"/>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row>
    <row r="540" spans="1:57" s="5" customFormat="1">
      <c r="A540"/>
      <c r="B540"/>
      <c r="C540" s="2"/>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row>
    <row r="541" spans="1:57" s="5" customFormat="1">
      <c r="A541"/>
      <c r="B541"/>
      <c r="C541" s="2"/>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row>
    <row r="542" spans="1:57" s="5" customFormat="1">
      <c r="A542"/>
      <c r="B542"/>
      <c r="C542" s="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row>
    <row r="543" spans="1:57" s="5" customFormat="1">
      <c r="A543"/>
      <c r="B543"/>
      <c r="C543" s="2"/>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row>
    <row r="544" spans="1:57" s="5" customFormat="1">
      <c r="A544"/>
      <c r="B544"/>
      <c r="C544" s="2"/>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row>
    <row r="545" spans="1:57" s="5" customFormat="1">
      <c r="A545"/>
      <c r="B545"/>
      <c r="C545" s="2"/>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row>
    <row r="546" spans="1:57" s="5" customFormat="1">
      <c r="A546"/>
      <c r="B546"/>
      <c r="C546" s="2"/>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row>
    <row r="547" spans="1:57" s="5" customFormat="1">
      <c r="A547"/>
      <c r="B547"/>
      <c r="C547" s="2"/>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row>
    <row r="548" spans="1:57" s="5" customFormat="1">
      <c r="A548"/>
      <c r="B548"/>
      <c r="C548" s="2"/>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row>
    <row r="549" spans="1:57" s="5" customFormat="1">
      <c r="A549"/>
      <c r="B549"/>
      <c r="C549" s="2"/>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row>
    <row r="550" spans="1:57" s="5" customFormat="1">
      <c r="A550"/>
      <c r="B550"/>
      <c r="C550" s="2"/>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row>
    <row r="551" spans="1:57" s="5" customFormat="1">
      <c r="A551"/>
      <c r="B551"/>
      <c r="C551" s="2"/>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row>
    <row r="552" spans="1:57" s="5" customFormat="1">
      <c r="A552"/>
      <c r="B552"/>
      <c r="C552" s="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row>
    <row r="553" spans="1:57" s="5" customFormat="1">
      <c r="A553"/>
      <c r="B553"/>
      <c r="C553" s="2"/>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row>
    <row r="554" spans="1:57" s="5" customFormat="1">
      <c r="A554"/>
      <c r="B554"/>
      <c r="C554" s="2"/>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row>
    <row r="555" spans="1:57" s="5" customFormat="1">
      <c r="A555"/>
      <c r="B555"/>
      <c r="C555" s="2"/>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row>
    <row r="556" spans="1:57" s="5" customFormat="1">
      <c r="A556"/>
      <c r="B556"/>
      <c r="C556" s="2"/>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row>
    <row r="557" spans="1:57" s="5" customFormat="1">
      <c r="A557"/>
      <c r="B557"/>
      <c r="C557" s="2"/>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row>
    <row r="558" spans="1:57" s="5" customFormat="1">
      <c r="A558"/>
      <c r="B558"/>
      <c r="C558" s="2"/>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row>
    <row r="559" spans="1:57" s="5" customFormat="1">
      <c r="A559"/>
      <c r="B559"/>
      <c r="C559" s="2"/>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row>
    <row r="560" spans="1:57" s="5" customFormat="1">
      <c r="A560"/>
      <c r="B560"/>
      <c r="C560" s="2"/>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row>
    <row r="561" spans="1:57" s="5" customFormat="1">
      <c r="A561"/>
      <c r="B561"/>
      <c r="C561" s="2"/>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row>
    <row r="562" spans="1:57" s="5" customFormat="1">
      <c r="A562"/>
      <c r="B562"/>
      <c r="C562" s="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row>
    <row r="563" spans="1:57" s="5" customFormat="1">
      <c r="A563"/>
      <c r="B563"/>
      <c r="C563" s="2"/>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row>
    <row r="564" spans="1:57" s="5" customFormat="1">
      <c r="A564"/>
      <c r="B564"/>
      <c r="C564" s="2"/>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row>
    <row r="565" spans="1:57" s="5" customFormat="1">
      <c r="A565"/>
      <c r="B565"/>
      <c r="C565" s="2"/>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row>
    <row r="566" spans="1:57" s="5" customFormat="1">
      <c r="A566"/>
      <c r="B566"/>
      <c r="C566" s="2"/>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row>
    <row r="567" spans="1:57" s="5" customFormat="1">
      <c r="A567"/>
      <c r="B567"/>
      <c r="C567" s="2"/>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row>
    <row r="568" spans="1:57" s="5" customFormat="1">
      <c r="A568"/>
      <c r="B568"/>
      <c r="C568" s="2"/>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row>
    <row r="569" spans="1:57" s="5" customFormat="1">
      <c r="A569"/>
      <c r="B569"/>
      <c r="C569" s="2"/>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row>
    <row r="570" spans="1:57" s="5" customFormat="1">
      <c r="A570"/>
      <c r="B570"/>
      <c r="C570" s="2"/>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row>
    <row r="571" spans="1:57" s="5" customFormat="1">
      <c r="A571"/>
      <c r="B571"/>
      <c r="C571" s="2"/>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row>
    <row r="572" spans="1:57" s="5" customFormat="1">
      <c r="A572"/>
      <c r="B572"/>
      <c r="C572" s="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row>
    <row r="573" spans="1:57" s="5" customFormat="1">
      <c r="A573"/>
      <c r="B573"/>
      <c r="C573" s="2"/>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row>
    <row r="574" spans="1:57" s="5" customFormat="1">
      <c r="A574"/>
      <c r="B574"/>
      <c r="C574" s="2"/>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row>
    <row r="575" spans="1:57" s="5" customFormat="1">
      <c r="A575"/>
      <c r="B575"/>
      <c r="C575" s="2"/>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row>
    <row r="576" spans="1:57" s="5" customFormat="1">
      <c r="A576"/>
      <c r="B576"/>
      <c r="C576" s="2"/>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row>
    <row r="577" spans="1:57" s="5" customFormat="1">
      <c r="A577"/>
      <c r="B577"/>
      <c r="C577" s="2"/>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row>
    <row r="578" spans="1:57" s="5" customFormat="1">
      <c r="A578"/>
      <c r="B578"/>
      <c r="C578" s="2"/>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row>
    <row r="579" spans="1:57" s="5" customFormat="1">
      <c r="A579"/>
      <c r="B579"/>
      <c r="C579" s="2"/>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row>
    <row r="580" spans="1:57" s="5" customFormat="1">
      <c r="A580"/>
      <c r="B580"/>
      <c r="C580" s="2"/>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row>
    <row r="581" spans="1:57" s="5" customFormat="1">
      <c r="A581"/>
      <c r="B581"/>
      <c r="C581" s="2"/>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row>
    <row r="582" spans="1:57" s="5" customFormat="1">
      <c r="A582"/>
      <c r="B582"/>
      <c r="C582" s="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row>
    <row r="583" spans="1:57" s="5" customFormat="1">
      <c r="A583"/>
      <c r="B583"/>
      <c r="C583" s="2"/>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row>
    <row r="584" spans="1:57" s="5" customFormat="1">
      <c r="A584"/>
      <c r="B584"/>
      <c r="C584" s="2"/>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row>
    <row r="585" spans="1:57" s="5" customFormat="1">
      <c r="A585"/>
      <c r="B585"/>
      <c r="C585" s="2"/>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row>
    <row r="586" spans="1:57" s="5" customFormat="1">
      <c r="A586"/>
      <c r="B586"/>
      <c r="C586" s="2"/>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row>
    <row r="587" spans="1:57" s="5" customFormat="1">
      <c r="A587"/>
      <c r="B587"/>
      <c r="C587" s="2"/>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row>
    <row r="588" spans="1:57" s="5" customFormat="1">
      <c r="A588"/>
      <c r="B588"/>
      <c r="C588" s="2"/>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row>
    <row r="589" spans="1:57" s="5" customFormat="1">
      <c r="A589"/>
      <c r="B589"/>
      <c r="C589" s="2"/>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row>
    <row r="590" spans="1:57" s="5" customFormat="1">
      <c r="A590"/>
      <c r="B590"/>
      <c r="C590" s="2"/>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row>
    <row r="591" spans="1:57" s="5" customFormat="1">
      <c r="A591"/>
      <c r="B591"/>
      <c r="C591" s="7"/>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row>
    <row r="592" spans="1:57" s="5" customFormat="1">
      <c r="A592"/>
      <c r="B592"/>
      <c r="C592" s="6"/>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row>
    <row r="593" spans="1:57" s="5" customFormat="1">
      <c r="A593"/>
      <c r="B593"/>
      <c r="C593" s="6"/>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row>
    <row r="594" spans="1:57" s="5" customFormat="1">
      <c r="A594"/>
      <c r="B594"/>
      <c r="C594" s="6"/>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row>
    <row r="595" spans="1:57" s="5" customFormat="1">
      <c r="A595"/>
      <c r="B595"/>
      <c r="C595" s="6"/>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row>
    <row r="596" spans="1:57" s="5" customFormat="1">
      <c r="A596"/>
      <c r="B596"/>
      <c r="C596" s="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row>
    <row r="597" spans="1:57" s="5" customFormat="1">
      <c r="A597"/>
      <c r="B597"/>
      <c r="C597" s="6"/>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row>
    <row r="598" spans="1:57" s="5" customFormat="1">
      <c r="A598"/>
      <c r="B598"/>
      <c r="C598" s="6"/>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row>
    <row r="599" spans="1:57">
      <c r="A599"/>
    </row>
    <row r="600" spans="1:57">
      <c r="A600" s="3"/>
    </row>
  </sheetData>
  <mergeCells count="2">
    <mergeCell ref="A1:G1"/>
    <mergeCell ref="A132:G132"/>
  </mergeCells>
  <conditionalFormatting sqref="D3:D130 E130">
    <cfRule type="containsText" dxfId="7" priority="3" operator="containsText" text="x">
      <formula>NOT(ISERROR(SEARCH("x",D3)))</formula>
    </cfRule>
  </conditionalFormatting>
  <conditionalFormatting sqref="E3:E129">
    <cfRule type="containsText" dxfId="6" priority="4" operator="containsText" text="x">
      <formula>NOT(ISERROR(SEARCH("x",E3)))</formula>
    </cfRule>
  </conditionalFormatting>
  <conditionalFormatting sqref="D134:D163 E163">
    <cfRule type="containsText" dxfId="5" priority="2" operator="containsText" text="x">
      <formula>NOT(ISERROR(SEARCH("x",D134)))</formula>
    </cfRule>
  </conditionalFormatting>
  <conditionalFormatting sqref="E134:E162">
    <cfRule type="containsText" dxfId="4" priority="1" operator="containsText" text="x">
      <formula>NOT(ISERROR(SEARCH("x",E134)))</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
  <sheetViews>
    <sheetView workbookViewId="0" xr3:uid="{842E5F09-E766-5B8D-85AF-A39847EA96FD}">
      <selection activeCell="C2" sqref="C2"/>
    </sheetView>
  </sheetViews>
  <sheetFormatPr defaultColWidth="8.85546875" defaultRowHeight="15"/>
  <cols>
    <col min="1" max="1" width="29.28515625" customWidth="1"/>
    <col min="2" max="2" width="73.42578125" customWidth="1"/>
    <col min="5" max="5" width="18.85546875" customWidth="1"/>
  </cols>
  <sheetData>
    <row r="1" spans="1:6" ht="22.5">
      <c r="A1" s="8" t="s">
        <v>417</v>
      </c>
      <c r="B1" s="9" t="s">
        <v>3</v>
      </c>
      <c r="C1" s="9" t="s">
        <v>418</v>
      </c>
      <c r="D1" s="9" t="s">
        <v>419</v>
      </c>
      <c r="E1" s="9" t="s">
        <v>278</v>
      </c>
      <c r="F1" s="9" t="s">
        <v>420</v>
      </c>
    </row>
    <row r="2" spans="1:6" ht="75.75" customHeight="1">
      <c r="A2" s="18" t="s">
        <v>421</v>
      </c>
      <c r="B2" s="2" t="s">
        <v>422</v>
      </c>
      <c r="C2" t="s">
        <v>328</v>
      </c>
      <c r="E2" t="s">
        <v>12</v>
      </c>
      <c r="F2">
        <v>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0"/>
  <sheetViews>
    <sheetView workbookViewId="0" xr3:uid="{51F8DEE0-4D01-5F28-A812-FC0BD7CAC4A5}">
      <selection activeCell="C26" sqref="C26"/>
    </sheetView>
  </sheetViews>
  <sheetFormatPr defaultColWidth="8.85546875" defaultRowHeight="15"/>
  <cols>
    <col min="1" max="1" width="22.85546875" style="4" customWidth="1"/>
    <col min="2" max="2" width="29.140625" style="4" customWidth="1"/>
    <col min="3" max="3" width="81.7109375" customWidth="1"/>
    <col min="4" max="4" width="18" customWidth="1"/>
    <col min="5" max="5" width="25.140625" customWidth="1"/>
    <col min="6" max="6" width="21.140625" bestFit="1" customWidth="1"/>
    <col min="7" max="7" width="17.7109375" bestFit="1" customWidth="1"/>
    <col min="8" max="8" width="25.140625" bestFit="1" customWidth="1"/>
  </cols>
  <sheetData>
    <row r="1" spans="1:8" ht="18.75">
      <c r="A1" s="36" t="s">
        <v>0</v>
      </c>
      <c r="B1" s="37"/>
      <c r="C1" s="37"/>
      <c r="D1" s="37"/>
      <c r="E1" s="37"/>
      <c r="F1" s="37"/>
      <c r="G1" s="37"/>
    </row>
    <row r="2" spans="1:8">
      <c r="A2" s="9" t="s">
        <v>1</v>
      </c>
      <c r="B2" s="8" t="s">
        <v>2</v>
      </c>
      <c r="C2" s="9" t="s">
        <v>3</v>
      </c>
      <c r="D2" s="9" t="s">
        <v>239</v>
      </c>
      <c r="E2" s="9" t="s">
        <v>240</v>
      </c>
      <c r="F2" s="9" t="s">
        <v>6</v>
      </c>
      <c r="G2" s="9" t="s">
        <v>7</v>
      </c>
      <c r="H2" s="9" t="s">
        <v>25</v>
      </c>
    </row>
    <row r="3" spans="1:8" ht="90.75">
      <c r="A3" s="12" t="s">
        <v>9</v>
      </c>
      <c r="B3" s="10" t="s">
        <v>304</v>
      </c>
      <c r="C3" s="11" t="s">
        <v>11</v>
      </c>
      <c r="D3" s="1" t="str">
        <f>IF(E3="x","","x")</f>
        <v>x</v>
      </c>
      <c r="E3" s="1"/>
      <c r="F3" s="1" t="s">
        <v>25</v>
      </c>
      <c r="G3" s="1">
        <f>18+21</f>
        <v>39</v>
      </c>
      <c r="H3" s="1">
        <f>IF(F3=$H$2,G3,"")</f>
        <v>39</v>
      </c>
    </row>
    <row r="4" spans="1:8" ht="45.75">
      <c r="A4" s="12" t="s">
        <v>14</v>
      </c>
      <c r="B4" s="10" t="s">
        <v>15</v>
      </c>
      <c r="C4" s="11" t="s">
        <v>16</v>
      </c>
      <c r="D4" s="1" t="str">
        <f t="shared" ref="D4:D67" si="0">IF(E4="x","","x")</f>
        <v>x</v>
      </c>
      <c r="E4" s="1"/>
      <c r="F4" s="1" t="s">
        <v>25</v>
      </c>
      <c r="G4" s="1">
        <v>28</v>
      </c>
      <c r="H4" s="1">
        <f t="shared" ref="H4:H66" si="1">IF(F4=$H$2,G4,"")</f>
        <v>28</v>
      </c>
    </row>
    <row r="5" spans="1:8" ht="68.25">
      <c r="A5" s="12" t="s">
        <v>17</v>
      </c>
      <c r="B5" s="10" t="s">
        <v>18</v>
      </c>
      <c r="C5" s="11" t="s">
        <v>19</v>
      </c>
      <c r="D5" s="1" t="str">
        <f t="shared" si="0"/>
        <v>x</v>
      </c>
      <c r="E5" s="1"/>
      <c r="F5" s="1" t="s">
        <v>25</v>
      </c>
      <c r="G5" s="1">
        <f>100+100+75+72+74+189+101+95</f>
        <v>806</v>
      </c>
      <c r="H5" s="1">
        <f t="shared" si="1"/>
        <v>806</v>
      </c>
    </row>
    <row r="6" spans="1:8" ht="22.5">
      <c r="A6" s="12" t="s">
        <v>17</v>
      </c>
      <c r="B6" s="10" t="s">
        <v>21</v>
      </c>
      <c r="C6" s="11" t="s">
        <v>22</v>
      </c>
      <c r="D6" s="1" t="str">
        <f t="shared" si="0"/>
        <v>x</v>
      </c>
      <c r="E6" s="1"/>
      <c r="F6" s="1" t="s">
        <v>25</v>
      </c>
      <c r="G6" s="1">
        <v>75</v>
      </c>
      <c r="H6" s="1">
        <f t="shared" si="1"/>
        <v>75</v>
      </c>
    </row>
    <row r="7" spans="1:8" ht="23.25">
      <c r="A7" s="12" t="s">
        <v>17</v>
      </c>
      <c r="B7" s="10" t="s">
        <v>23</v>
      </c>
      <c r="C7" s="11" t="s">
        <v>24</v>
      </c>
      <c r="D7" s="1" t="str">
        <f t="shared" si="0"/>
        <v>x</v>
      </c>
      <c r="E7" s="1"/>
      <c r="F7" s="1" t="s">
        <v>25</v>
      </c>
      <c r="G7" s="1">
        <v>22</v>
      </c>
      <c r="H7" s="1">
        <f t="shared" si="1"/>
        <v>22</v>
      </c>
    </row>
    <row r="8" spans="1:8" ht="34.5">
      <c r="A8" s="12" t="s">
        <v>17</v>
      </c>
      <c r="B8" s="10" t="s">
        <v>333</v>
      </c>
      <c r="C8" s="11" t="s">
        <v>334</v>
      </c>
      <c r="D8" s="1" t="str">
        <f t="shared" si="0"/>
        <v>x</v>
      </c>
      <c r="E8" s="1"/>
      <c r="F8" s="1" t="s">
        <v>335</v>
      </c>
      <c r="G8" s="1">
        <v>19</v>
      </c>
      <c r="H8" s="1" t="str">
        <f t="shared" si="1"/>
        <v/>
      </c>
    </row>
    <row r="9" spans="1:8" ht="23.25">
      <c r="A9" s="12" t="s">
        <v>17</v>
      </c>
      <c r="B9" s="10" t="s">
        <v>336</v>
      </c>
      <c r="C9" s="11" t="s">
        <v>337</v>
      </c>
      <c r="D9" s="1" t="str">
        <f t="shared" si="0"/>
        <v>x</v>
      </c>
      <c r="E9" s="1"/>
      <c r="F9" s="1" t="s">
        <v>338</v>
      </c>
      <c r="G9" s="1">
        <v>20</v>
      </c>
      <c r="H9" s="1" t="str">
        <f t="shared" si="1"/>
        <v/>
      </c>
    </row>
    <row r="10" spans="1:8" ht="23.25">
      <c r="A10" s="12" t="s">
        <v>17</v>
      </c>
      <c r="B10" s="10" t="s">
        <v>339</v>
      </c>
      <c r="C10" s="11" t="s">
        <v>340</v>
      </c>
      <c r="D10" s="1" t="str">
        <f t="shared" si="0"/>
        <v>x</v>
      </c>
      <c r="E10" s="1"/>
      <c r="F10" s="1" t="s">
        <v>341</v>
      </c>
      <c r="G10" s="1">
        <v>15</v>
      </c>
      <c r="H10" s="1" t="str">
        <f t="shared" si="1"/>
        <v/>
      </c>
    </row>
    <row r="11" spans="1:8" ht="23.25">
      <c r="A11" s="12" t="s">
        <v>17</v>
      </c>
      <c r="B11" s="10" t="s">
        <v>26</v>
      </c>
      <c r="C11" s="11" t="s">
        <v>27</v>
      </c>
      <c r="D11" s="1" t="str">
        <f t="shared" si="0"/>
        <v>x</v>
      </c>
      <c r="E11" s="1"/>
      <c r="F11" s="1" t="s">
        <v>353</v>
      </c>
      <c r="G11" s="1">
        <v>8</v>
      </c>
      <c r="H11" s="1" t="str">
        <f t="shared" si="1"/>
        <v/>
      </c>
    </row>
    <row r="12" spans="1:8" ht="23.25">
      <c r="A12" s="12" t="s">
        <v>17</v>
      </c>
      <c r="B12" s="10" t="s">
        <v>342</v>
      </c>
      <c r="C12" s="11" t="s">
        <v>343</v>
      </c>
      <c r="D12" s="1" t="str">
        <f t="shared" si="0"/>
        <v>x</v>
      </c>
      <c r="E12" s="1"/>
      <c r="F12" s="1" t="s">
        <v>344</v>
      </c>
      <c r="G12" s="1">
        <v>25</v>
      </c>
      <c r="H12" s="1" t="str">
        <f t="shared" si="1"/>
        <v/>
      </c>
    </row>
    <row r="13" spans="1:8" ht="45.75">
      <c r="A13" s="12" t="s">
        <v>28</v>
      </c>
      <c r="B13" s="10" t="s">
        <v>29</v>
      </c>
      <c r="C13" s="11" t="s">
        <v>30</v>
      </c>
      <c r="D13" s="1" t="str">
        <f t="shared" si="0"/>
        <v>x</v>
      </c>
      <c r="E13" s="1"/>
      <c r="F13" s="1" t="s">
        <v>396</v>
      </c>
      <c r="G13" s="1">
        <v>11</v>
      </c>
      <c r="H13" s="1" t="str">
        <f t="shared" si="1"/>
        <v/>
      </c>
    </row>
    <row r="14" spans="1:8" ht="36" customHeight="1">
      <c r="A14" s="12" t="s">
        <v>28</v>
      </c>
      <c r="B14" s="10" t="s">
        <v>34</v>
      </c>
      <c r="C14" s="11" t="s">
        <v>35</v>
      </c>
      <c r="D14" s="1" t="str">
        <f t="shared" si="0"/>
        <v>x</v>
      </c>
      <c r="E14" s="1"/>
      <c r="F14" s="1" t="s">
        <v>25</v>
      </c>
      <c r="G14" s="1">
        <v>9</v>
      </c>
      <c r="H14" s="1">
        <f t="shared" si="1"/>
        <v>9</v>
      </c>
    </row>
    <row r="15" spans="1:8">
      <c r="A15" s="12" t="s">
        <v>28</v>
      </c>
      <c r="B15" s="10" t="s">
        <v>36</v>
      </c>
      <c r="C15" s="11" t="s">
        <v>37</v>
      </c>
      <c r="D15" s="1" t="str">
        <f t="shared" si="0"/>
        <v/>
      </c>
      <c r="E15" s="1" t="s">
        <v>33</v>
      </c>
      <c r="F15" s="1" t="s">
        <v>25</v>
      </c>
      <c r="G15" s="1">
        <v>7</v>
      </c>
      <c r="H15" s="1">
        <f t="shared" si="1"/>
        <v>7</v>
      </c>
    </row>
    <row r="16" spans="1:8" ht="23.25">
      <c r="A16" s="12" t="s">
        <v>38</v>
      </c>
      <c r="B16" s="10" t="s">
        <v>39</v>
      </c>
      <c r="C16" s="11" t="s">
        <v>40</v>
      </c>
      <c r="D16" s="1" t="str">
        <f t="shared" si="0"/>
        <v>x</v>
      </c>
      <c r="E16" s="1"/>
      <c r="F16" s="1" t="s">
        <v>25</v>
      </c>
      <c r="G16" s="1">
        <v>118</v>
      </c>
      <c r="H16" s="1">
        <f t="shared" si="1"/>
        <v>118</v>
      </c>
    </row>
    <row r="17" spans="1:8" ht="34.5">
      <c r="A17" s="12" t="s">
        <v>38</v>
      </c>
      <c r="B17" s="10" t="s">
        <v>41</v>
      </c>
      <c r="C17" s="11" t="s">
        <v>42</v>
      </c>
      <c r="D17" s="1" t="str">
        <f t="shared" si="0"/>
        <v>x</v>
      </c>
      <c r="E17" s="1"/>
      <c r="F17" s="1" t="s">
        <v>344</v>
      </c>
      <c r="G17" s="1">
        <f>13+37</f>
        <v>50</v>
      </c>
      <c r="H17" s="1" t="str">
        <f t="shared" si="1"/>
        <v/>
      </c>
    </row>
    <row r="18" spans="1:8" ht="34.5">
      <c r="A18" s="12" t="s">
        <v>38</v>
      </c>
      <c r="B18" s="10" t="s">
        <v>43</v>
      </c>
      <c r="C18" s="11" t="s">
        <v>44</v>
      </c>
      <c r="D18" s="1" t="str">
        <f t="shared" si="0"/>
        <v>x</v>
      </c>
      <c r="E18" s="1"/>
      <c r="F18" s="1" t="s">
        <v>25</v>
      </c>
      <c r="G18" s="1">
        <v>42</v>
      </c>
      <c r="H18" s="1">
        <f t="shared" si="1"/>
        <v>42</v>
      </c>
    </row>
    <row r="19" spans="1:8" ht="23.25">
      <c r="A19" s="12" t="s">
        <v>38</v>
      </c>
      <c r="B19" s="10" t="s">
        <v>45</v>
      </c>
      <c r="C19" s="11" t="s">
        <v>46</v>
      </c>
      <c r="D19" s="1" t="str">
        <f t="shared" si="0"/>
        <v>x</v>
      </c>
      <c r="E19" s="1"/>
      <c r="F19" s="1" t="s">
        <v>344</v>
      </c>
      <c r="G19" s="1">
        <v>38</v>
      </c>
      <c r="H19" s="1" t="str">
        <f t="shared" si="1"/>
        <v/>
      </c>
    </row>
    <row r="20" spans="1:8" ht="34.5">
      <c r="A20" s="12" t="s">
        <v>38</v>
      </c>
      <c r="B20" s="10" t="s">
        <v>47</v>
      </c>
      <c r="C20" s="11" t="s">
        <v>48</v>
      </c>
      <c r="D20" s="1" t="str">
        <f t="shared" si="0"/>
        <v>x</v>
      </c>
      <c r="E20" s="1"/>
      <c r="F20" s="1" t="s">
        <v>344</v>
      </c>
      <c r="G20" s="1">
        <v>27</v>
      </c>
      <c r="H20" s="1" t="str">
        <f t="shared" si="1"/>
        <v/>
      </c>
    </row>
    <row r="21" spans="1:8" ht="34.5">
      <c r="A21" s="12" t="s">
        <v>38</v>
      </c>
      <c r="B21" s="10" t="s">
        <v>49</v>
      </c>
      <c r="C21" s="11" t="s">
        <v>50</v>
      </c>
      <c r="D21" s="1" t="str">
        <f t="shared" si="0"/>
        <v>x</v>
      </c>
      <c r="E21" s="1"/>
      <c r="F21" s="1" t="s">
        <v>25</v>
      </c>
      <c r="G21" s="1">
        <v>18</v>
      </c>
      <c r="H21" s="1">
        <f t="shared" si="1"/>
        <v>18</v>
      </c>
    </row>
    <row r="22" spans="1:8" ht="45.75">
      <c r="A22" s="12" t="s">
        <v>38</v>
      </c>
      <c r="B22" s="10" t="s">
        <v>51</v>
      </c>
      <c r="C22" s="11" t="s">
        <v>52</v>
      </c>
      <c r="D22" s="1" t="str">
        <f t="shared" si="0"/>
        <v>x</v>
      </c>
      <c r="E22" s="1"/>
      <c r="F22" s="1" t="s">
        <v>344</v>
      </c>
      <c r="G22" s="1">
        <v>20</v>
      </c>
      <c r="H22" s="1" t="str">
        <f t="shared" si="1"/>
        <v/>
      </c>
    </row>
    <row r="23" spans="1:8" ht="34.5">
      <c r="A23" s="12" t="s">
        <v>38</v>
      </c>
      <c r="B23" s="10" t="s">
        <v>53</v>
      </c>
      <c r="C23" s="11" t="s">
        <v>54</v>
      </c>
      <c r="D23" s="1" t="str">
        <f t="shared" si="0"/>
        <v>x</v>
      </c>
      <c r="E23" s="1"/>
      <c r="F23" s="1" t="s">
        <v>25</v>
      </c>
      <c r="G23" s="1">
        <v>2</v>
      </c>
      <c r="H23" s="1">
        <f t="shared" si="1"/>
        <v>2</v>
      </c>
    </row>
    <row r="24" spans="1:8" ht="45.75">
      <c r="A24" s="12" t="s">
        <v>38</v>
      </c>
      <c r="B24" s="10" t="s">
        <v>55</v>
      </c>
      <c r="C24" s="11" t="s">
        <v>56</v>
      </c>
      <c r="D24" s="1" t="str">
        <f t="shared" si="0"/>
        <v>x</v>
      </c>
      <c r="E24" s="1"/>
      <c r="F24" s="1" t="s">
        <v>344</v>
      </c>
      <c r="G24" s="1">
        <v>51</v>
      </c>
      <c r="H24" s="1" t="str">
        <f t="shared" si="1"/>
        <v/>
      </c>
    </row>
    <row r="25" spans="1:8" ht="34.5">
      <c r="A25" s="12" t="s">
        <v>57</v>
      </c>
      <c r="B25" s="10" t="s">
        <v>58</v>
      </c>
      <c r="C25" s="11" t="s">
        <v>59</v>
      </c>
      <c r="D25" s="1" t="str">
        <f t="shared" si="0"/>
        <v>x</v>
      </c>
      <c r="E25" s="1"/>
      <c r="F25" s="1" t="s">
        <v>25</v>
      </c>
      <c r="G25" s="1">
        <f>53+57</f>
        <v>110</v>
      </c>
      <c r="H25" s="1">
        <f t="shared" si="1"/>
        <v>110</v>
      </c>
    </row>
    <row r="26" spans="1:8" ht="57">
      <c r="A26" s="12" t="s">
        <v>60</v>
      </c>
      <c r="B26" s="10" t="s">
        <v>345</v>
      </c>
      <c r="C26" s="11" t="s">
        <v>346</v>
      </c>
      <c r="D26" s="1" t="str">
        <f t="shared" si="0"/>
        <v/>
      </c>
      <c r="E26" s="1" t="s">
        <v>33</v>
      </c>
      <c r="F26" s="1" t="s">
        <v>335</v>
      </c>
      <c r="G26" s="1">
        <f>4+3+8+7+8</f>
        <v>30</v>
      </c>
      <c r="H26" s="1" t="str">
        <f t="shared" si="1"/>
        <v/>
      </c>
    </row>
    <row r="27" spans="1:8" ht="23.25">
      <c r="A27" s="12" t="s">
        <v>60</v>
      </c>
      <c r="B27" s="10" t="s">
        <v>61</v>
      </c>
      <c r="C27" s="11" t="s">
        <v>62</v>
      </c>
      <c r="D27" s="1" t="str">
        <f t="shared" si="0"/>
        <v/>
      </c>
      <c r="E27" s="1" t="s">
        <v>33</v>
      </c>
      <c r="F27" s="1" t="s">
        <v>25</v>
      </c>
      <c r="G27" s="1">
        <v>23</v>
      </c>
      <c r="H27" s="1">
        <f t="shared" si="1"/>
        <v>23</v>
      </c>
    </row>
    <row r="28" spans="1:8" ht="102">
      <c r="A28" s="12"/>
      <c r="B28" s="10" t="s">
        <v>63</v>
      </c>
      <c r="C28" s="11" t="s">
        <v>64</v>
      </c>
      <c r="D28" s="1" t="str">
        <f t="shared" si="0"/>
        <v>x</v>
      </c>
      <c r="E28" s="1"/>
      <c r="F28" s="1" t="s">
        <v>344</v>
      </c>
      <c r="G28" s="1">
        <f>30+24+24+9+14</f>
        <v>101</v>
      </c>
      <c r="H28" s="1" t="str">
        <f t="shared" si="1"/>
        <v/>
      </c>
    </row>
    <row r="29" spans="1:8" ht="45.75">
      <c r="A29" s="12" t="s">
        <v>347</v>
      </c>
      <c r="B29" s="10" t="s">
        <v>348</v>
      </c>
      <c r="C29" s="11" t="s">
        <v>349</v>
      </c>
      <c r="D29" s="1" t="str">
        <f t="shared" si="0"/>
        <v/>
      </c>
      <c r="E29" s="1" t="s">
        <v>33</v>
      </c>
      <c r="F29" s="1" t="s">
        <v>350</v>
      </c>
      <c r="G29" s="1">
        <v>34</v>
      </c>
      <c r="H29" s="1" t="str">
        <f t="shared" si="1"/>
        <v/>
      </c>
    </row>
    <row r="30" spans="1:8" ht="34.5">
      <c r="A30" s="12" t="s">
        <v>65</v>
      </c>
      <c r="B30" s="10" t="s">
        <v>66</v>
      </c>
      <c r="C30" s="11" t="s">
        <v>67</v>
      </c>
      <c r="D30" s="1" t="str">
        <f t="shared" si="0"/>
        <v/>
      </c>
      <c r="E30" s="1" t="s">
        <v>33</v>
      </c>
      <c r="F30" s="1" t="s">
        <v>25</v>
      </c>
      <c r="G30" s="1">
        <v>28</v>
      </c>
      <c r="H30" s="1">
        <f t="shared" si="1"/>
        <v>28</v>
      </c>
    </row>
    <row r="31" spans="1:8" ht="23.25">
      <c r="A31" s="12" t="s">
        <v>65</v>
      </c>
      <c r="B31" s="10" t="s">
        <v>68</v>
      </c>
      <c r="C31" s="11" t="s">
        <v>69</v>
      </c>
      <c r="D31" s="1" t="str">
        <f t="shared" si="0"/>
        <v>x</v>
      </c>
      <c r="E31" s="1"/>
      <c r="F31" s="1" t="s">
        <v>25</v>
      </c>
      <c r="G31" s="1">
        <v>38</v>
      </c>
      <c r="H31" s="1">
        <f t="shared" si="1"/>
        <v>38</v>
      </c>
    </row>
    <row r="32" spans="1:8" ht="24" customHeight="1">
      <c r="A32" s="12" t="s">
        <v>65</v>
      </c>
      <c r="B32" s="10" t="s">
        <v>70</v>
      </c>
      <c r="C32" s="11" t="s">
        <v>71</v>
      </c>
      <c r="D32" s="1" t="str">
        <f t="shared" si="0"/>
        <v/>
      </c>
      <c r="E32" s="1" t="s">
        <v>33</v>
      </c>
      <c r="F32" s="1" t="s">
        <v>396</v>
      </c>
      <c r="G32" s="1">
        <v>2</v>
      </c>
      <c r="H32" s="1" t="str">
        <f t="shared" si="1"/>
        <v/>
      </c>
    </row>
    <row r="33" spans="1:8" ht="23.25">
      <c r="A33" s="12" t="s">
        <v>65</v>
      </c>
      <c r="B33" s="10" t="s">
        <v>72</v>
      </c>
      <c r="C33" s="11" t="s">
        <v>73</v>
      </c>
      <c r="D33" s="1" t="str">
        <f t="shared" si="0"/>
        <v/>
      </c>
      <c r="E33" s="1" t="s">
        <v>33</v>
      </c>
      <c r="F33" s="1" t="s">
        <v>338</v>
      </c>
      <c r="G33" s="1">
        <v>23</v>
      </c>
      <c r="H33" s="1" t="str">
        <f t="shared" si="1"/>
        <v/>
      </c>
    </row>
    <row r="34" spans="1:8" ht="23.25">
      <c r="A34" s="12" t="s">
        <v>65</v>
      </c>
      <c r="B34" s="10" t="s">
        <v>74</v>
      </c>
      <c r="C34" s="11" t="s">
        <v>75</v>
      </c>
      <c r="D34" s="1" t="str">
        <f t="shared" si="0"/>
        <v/>
      </c>
      <c r="E34" s="1" t="s">
        <v>33</v>
      </c>
      <c r="F34" s="1" t="s">
        <v>344</v>
      </c>
      <c r="G34" s="1">
        <v>10</v>
      </c>
      <c r="H34" s="1" t="str">
        <f t="shared" si="1"/>
        <v/>
      </c>
    </row>
    <row r="35" spans="1:8">
      <c r="A35" s="12" t="s">
        <v>76</v>
      </c>
      <c r="B35" s="10" t="s">
        <v>77</v>
      </c>
      <c r="C35" s="11" t="s">
        <v>78</v>
      </c>
      <c r="D35" s="1" t="str">
        <f t="shared" si="0"/>
        <v>x</v>
      </c>
      <c r="E35" s="1"/>
      <c r="F35" s="1" t="s">
        <v>25</v>
      </c>
      <c r="G35" s="1">
        <v>16</v>
      </c>
      <c r="H35" s="1">
        <f t="shared" si="1"/>
        <v>16</v>
      </c>
    </row>
    <row r="36" spans="1:8" ht="23.25">
      <c r="A36" s="12" t="s">
        <v>76</v>
      </c>
      <c r="B36" s="10" t="s">
        <v>79</v>
      </c>
      <c r="C36" s="11" t="s">
        <v>80</v>
      </c>
      <c r="D36" s="1" t="str">
        <f t="shared" si="0"/>
        <v>x</v>
      </c>
      <c r="E36" s="1"/>
      <c r="F36" s="1" t="s">
        <v>25</v>
      </c>
      <c r="G36" s="1">
        <v>26</v>
      </c>
      <c r="H36" s="1">
        <f t="shared" si="1"/>
        <v>26</v>
      </c>
    </row>
    <row r="37" spans="1:8" ht="34.5" customHeight="1">
      <c r="A37" s="12" t="s">
        <v>76</v>
      </c>
      <c r="B37" s="10" t="s">
        <v>351</v>
      </c>
      <c r="C37" s="11" t="s">
        <v>352</v>
      </c>
      <c r="D37" s="1" t="str">
        <f t="shared" si="0"/>
        <v>x</v>
      </c>
      <c r="E37" s="1"/>
      <c r="F37" s="1" t="s">
        <v>353</v>
      </c>
      <c r="G37" s="1">
        <v>34</v>
      </c>
      <c r="H37" s="1" t="str">
        <f t="shared" si="1"/>
        <v/>
      </c>
    </row>
    <row r="38" spans="1:8" ht="34.5" customHeight="1">
      <c r="A38" s="12" t="s">
        <v>76</v>
      </c>
      <c r="B38" s="10" t="s">
        <v>81</v>
      </c>
      <c r="C38" s="11" t="s">
        <v>82</v>
      </c>
      <c r="D38" s="1" t="str">
        <f t="shared" si="0"/>
        <v>x</v>
      </c>
      <c r="E38" s="1"/>
      <c r="F38" s="1" t="s">
        <v>25</v>
      </c>
      <c r="G38" s="1">
        <v>30</v>
      </c>
      <c r="H38" s="1">
        <f t="shared" si="1"/>
        <v>30</v>
      </c>
    </row>
    <row r="39" spans="1:8" ht="23.25">
      <c r="A39" s="12" t="s">
        <v>76</v>
      </c>
      <c r="B39" s="10" t="s">
        <v>83</v>
      </c>
      <c r="C39" s="11" t="s">
        <v>84</v>
      </c>
      <c r="D39" s="1" t="str">
        <f t="shared" si="0"/>
        <v/>
      </c>
      <c r="E39" s="1" t="s">
        <v>33</v>
      </c>
      <c r="F39" s="1" t="s">
        <v>344</v>
      </c>
      <c r="G39" s="1">
        <v>26</v>
      </c>
      <c r="H39" s="1" t="str">
        <f t="shared" si="1"/>
        <v/>
      </c>
    </row>
    <row r="40" spans="1:8" ht="23.25">
      <c r="A40" s="12" t="s">
        <v>76</v>
      </c>
      <c r="B40" s="10" t="s">
        <v>85</v>
      </c>
      <c r="C40" s="11" t="s">
        <v>86</v>
      </c>
      <c r="D40" s="1" t="str">
        <f t="shared" si="0"/>
        <v>x</v>
      </c>
      <c r="E40" s="1"/>
      <c r="F40" s="1" t="s">
        <v>25</v>
      </c>
      <c r="G40" s="1">
        <v>30</v>
      </c>
      <c r="H40" s="1">
        <f t="shared" si="1"/>
        <v>30</v>
      </c>
    </row>
    <row r="41" spans="1:8" ht="34.5">
      <c r="A41" s="12" t="s">
        <v>87</v>
      </c>
      <c r="B41" s="10" t="s">
        <v>88</v>
      </c>
      <c r="C41" s="11" t="s">
        <v>89</v>
      </c>
      <c r="D41" s="1" t="str">
        <f t="shared" si="0"/>
        <v>x</v>
      </c>
      <c r="E41" s="1"/>
      <c r="F41" s="1" t="s">
        <v>25</v>
      </c>
      <c r="G41" s="1">
        <v>63</v>
      </c>
      <c r="H41" s="1">
        <f t="shared" si="1"/>
        <v>63</v>
      </c>
    </row>
    <row r="42" spans="1:8" ht="34.5">
      <c r="A42" s="12" t="s">
        <v>87</v>
      </c>
      <c r="B42" s="10" t="s">
        <v>90</v>
      </c>
      <c r="C42" s="11" t="s">
        <v>91</v>
      </c>
      <c r="D42" s="1" t="str">
        <f t="shared" si="0"/>
        <v>x</v>
      </c>
      <c r="E42" s="1"/>
      <c r="F42" s="1" t="s">
        <v>25</v>
      </c>
      <c r="G42" s="1">
        <v>23</v>
      </c>
      <c r="H42" s="1">
        <f t="shared" si="1"/>
        <v>23</v>
      </c>
    </row>
    <row r="43" spans="1:8" ht="23.25">
      <c r="A43" s="12" t="s">
        <v>87</v>
      </c>
      <c r="B43" s="10" t="s">
        <v>92</v>
      </c>
      <c r="C43" s="11" t="s">
        <v>93</v>
      </c>
      <c r="D43" s="1" t="str">
        <f t="shared" si="0"/>
        <v>x</v>
      </c>
      <c r="E43" s="1"/>
      <c r="F43" s="1" t="s">
        <v>25</v>
      </c>
      <c r="G43" s="1">
        <v>20</v>
      </c>
      <c r="H43" s="1">
        <f t="shared" si="1"/>
        <v>20</v>
      </c>
    </row>
    <row r="44" spans="1:8" ht="79.5">
      <c r="A44" s="12" t="s">
        <v>94</v>
      </c>
      <c r="B44" s="10" t="s">
        <v>95</v>
      </c>
      <c r="C44" s="11" t="s">
        <v>96</v>
      </c>
      <c r="D44" s="1" t="str">
        <f t="shared" si="0"/>
        <v/>
      </c>
      <c r="E44" s="1" t="s">
        <v>33</v>
      </c>
      <c r="F44" s="1" t="s">
        <v>25</v>
      </c>
      <c r="G44" s="1">
        <f>18+19+23+16+24</f>
        <v>100</v>
      </c>
      <c r="H44" s="1">
        <f t="shared" si="1"/>
        <v>100</v>
      </c>
    </row>
    <row r="45" spans="1:8" ht="113.25">
      <c r="A45" s="12" t="s">
        <v>94</v>
      </c>
      <c r="B45" s="10" t="s">
        <v>354</v>
      </c>
      <c r="C45" s="11" t="s">
        <v>355</v>
      </c>
      <c r="D45" s="1" t="str">
        <f t="shared" si="0"/>
        <v>x</v>
      </c>
      <c r="E45" s="1"/>
      <c r="F45" s="1" t="s">
        <v>335</v>
      </c>
      <c r="G45" s="1">
        <v>8</v>
      </c>
      <c r="H45" s="1" t="str">
        <f t="shared" si="1"/>
        <v/>
      </c>
    </row>
    <row r="46" spans="1:8" ht="34.5">
      <c r="A46" s="12" t="s">
        <v>94</v>
      </c>
      <c r="B46" s="10" t="s">
        <v>97</v>
      </c>
      <c r="C46" s="11" t="s">
        <v>98</v>
      </c>
      <c r="D46" s="1" t="str">
        <f t="shared" si="0"/>
        <v>x</v>
      </c>
      <c r="E46" s="1"/>
      <c r="F46" s="1" t="s">
        <v>25</v>
      </c>
      <c r="G46" s="1">
        <v>11</v>
      </c>
      <c r="H46" s="1">
        <f t="shared" si="1"/>
        <v>11</v>
      </c>
    </row>
    <row r="47" spans="1:8" ht="34.5">
      <c r="A47" s="12" t="s">
        <v>99</v>
      </c>
      <c r="B47" s="10" t="s">
        <v>100</v>
      </c>
      <c r="C47" s="11" t="s">
        <v>101</v>
      </c>
      <c r="D47" s="1" t="str">
        <f t="shared" si="0"/>
        <v/>
      </c>
      <c r="E47" s="1" t="s">
        <v>33</v>
      </c>
      <c r="F47" s="1" t="s">
        <v>25</v>
      </c>
      <c r="G47" s="1">
        <v>1</v>
      </c>
      <c r="H47" s="1">
        <f t="shared" si="1"/>
        <v>1</v>
      </c>
    </row>
    <row r="48" spans="1:8" ht="34.5">
      <c r="A48" s="12" t="s">
        <v>99</v>
      </c>
      <c r="B48" s="10" t="s">
        <v>102</v>
      </c>
      <c r="C48" s="11" t="s">
        <v>103</v>
      </c>
      <c r="D48" s="1" t="str">
        <f t="shared" si="0"/>
        <v/>
      </c>
      <c r="E48" s="1" t="s">
        <v>33</v>
      </c>
      <c r="F48" s="1" t="s">
        <v>25</v>
      </c>
      <c r="G48" s="1">
        <v>16</v>
      </c>
      <c r="H48" s="1">
        <f t="shared" si="1"/>
        <v>16</v>
      </c>
    </row>
    <row r="49" spans="1:8" ht="79.5">
      <c r="A49" s="12" t="s">
        <v>99</v>
      </c>
      <c r="B49" s="10" t="s">
        <v>104</v>
      </c>
      <c r="C49" s="11" t="s">
        <v>105</v>
      </c>
      <c r="D49" s="1" t="str">
        <f t="shared" si="0"/>
        <v/>
      </c>
      <c r="E49" s="1" t="s">
        <v>33</v>
      </c>
      <c r="F49" s="1" t="s">
        <v>25</v>
      </c>
      <c r="G49" s="1">
        <v>3</v>
      </c>
      <c r="H49" s="1">
        <f t="shared" si="1"/>
        <v>3</v>
      </c>
    </row>
    <row r="50" spans="1:8" ht="22.5">
      <c r="A50" s="12" t="s">
        <v>99</v>
      </c>
      <c r="B50" s="10" t="s">
        <v>106</v>
      </c>
      <c r="C50" s="11" t="s">
        <v>107</v>
      </c>
      <c r="D50" s="1" t="str">
        <f t="shared" si="0"/>
        <v/>
      </c>
      <c r="E50" s="1" t="s">
        <v>33</v>
      </c>
      <c r="F50" s="1" t="s">
        <v>25</v>
      </c>
      <c r="G50" s="1">
        <v>4</v>
      </c>
      <c r="H50" s="1">
        <f t="shared" si="1"/>
        <v>4</v>
      </c>
    </row>
    <row r="51" spans="1:8" ht="23.25">
      <c r="A51" s="12"/>
      <c r="B51" s="10" t="s">
        <v>108</v>
      </c>
      <c r="C51" s="11" t="s">
        <v>109</v>
      </c>
      <c r="D51" s="1" t="str">
        <f t="shared" si="0"/>
        <v/>
      </c>
      <c r="E51" s="1" t="s">
        <v>33</v>
      </c>
      <c r="F51" s="1" t="s">
        <v>25</v>
      </c>
      <c r="G51" s="1">
        <v>0</v>
      </c>
      <c r="H51" s="1">
        <f t="shared" si="1"/>
        <v>0</v>
      </c>
    </row>
    <row r="52" spans="1:8" ht="23.25">
      <c r="A52" s="12" t="s">
        <v>110</v>
      </c>
      <c r="B52" s="10" t="s">
        <v>111</v>
      </c>
      <c r="C52" s="11" t="s">
        <v>112</v>
      </c>
      <c r="D52" s="1" t="str">
        <f t="shared" si="0"/>
        <v>x</v>
      </c>
      <c r="E52" s="1"/>
      <c r="F52" s="1" t="s">
        <v>25</v>
      </c>
      <c r="G52" s="1">
        <v>116</v>
      </c>
      <c r="H52" s="1">
        <f t="shared" si="1"/>
        <v>116</v>
      </c>
    </row>
    <row r="53" spans="1:8" ht="23.25">
      <c r="A53" s="12" t="s">
        <v>110</v>
      </c>
      <c r="B53" s="10" t="s">
        <v>113</v>
      </c>
      <c r="C53" s="11" t="s">
        <v>114</v>
      </c>
      <c r="D53" s="1" t="str">
        <f t="shared" si="0"/>
        <v>x</v>
      </c>
      <c r="E53" s="1"/>
      <c r="F53" s="1" t="s">
        <v>25</v>
      </c>
      <c r="G53" s="1">
        <f>120+193</f>
        <v>313</v>
      </c>
      <c r="H53" s="1">
        <f t="shared" si="1"/>
        <v>313</v>
      </c>
    </row>
    <row r="54" spans="1:8" ht="45.75">
      <c r="A54" s="12" t="s">
        <v>110</v>
      </c>
      <c r="B54" s="10" t="s">
        <v>356</v>
      </c>
      <c r="C54" s="11" t="s">
        <v>357</v>
      </c>
      <c r="D54" s="1" t="str">
        <f t="shared" si="0"/>
        <v>x</v>
      </c>
      <c r="E54" s="1"/>
      <c r="F54" s="1" t="s">
        <v>344</v>
      </c>
      <c r="G54" s="1">
        <f>36+20</f>
        <v>56</v>
      </c>
      <c r="H54" s="1" t="str">
        <f>IF(F54=$H$2,G54,"")</f>
        <v/>
      </c>
    </row>
    <row r="55" spans="1:8" ht="23.25">
      <c r="A55" s="12" t="s">
        <v>110</v>
      </c>
      <c r="B55" s="10" t="s">
        <v>115</v>
      </c>
      <c r="C55" s="11" t="s">
        <v>116</v>
      </c>
      <c r="D55" s="1" t="str">
        <f t="shared" si="0"/>
        <v>x</v>
      </c>
      <c r="E55" s="1"/>
      <c r="F55" s="1" t="s">
        <v>25</v>
      </c>
      <c r="G55" s="1">
        <v>148</v>
      </c>
      <c r="H55" s="1">
        <f>IF(F55=$H$2,G55,"")</f>
        <v>148</v>
      </c>
    </row>
    <row r="56" spans="1:8" ht="23.25">
      <c r="A56" s="12" t="s">
        <v>110</v>
      </c>
      <c r="B56" s="10" t="s">
        <v>117</v>
      </c>
      <c r="C56" s="11" t="s">
        <v>118</v>
      </c>
      <c r="D56" s="1" t="str">
        <f t="shared" si="0"/>
        <v/>
      </c>
      <c r="E56" s="1" t="s">
        <v>33</v>
      </c>
      <c r="F56" s="1" t="s">
        <v>25</v>
      </c>
      <c r="G56" s="1">
        <v>120</v>
      </c>
      <c r="H56" s="1">
        <f t="shared" si="1"/>
        <v>120</v>
      </c>
    </row>
    <row r="57" spans="1:8" ht="23.25">
      <c r="A57" s="12" t="s">
        <v>110</v>
      </c>
      <c r="B57" s="10" t="s">
        <v>120</v>
      </c>
      <c r="C57" s="11" t="s">
        <v>121</v>
      </c>
      <c r="D57" s="1" t="str">
        <f t="shared" si="0"/>
        <v>x</v>
      </c>
      <c r="E57" s="1"/>
      <c r="F57" s="1" t="s">
        <v>335</v>
      </c>
      <c r="G57" s="1">
        <v>35</v>
      </c>
      <c r="H57" s="1" t="str">
        <f t="shared" si="1"/>
        <v/>
      </c>
    </row>
    <row r="58" spans="1:8" ht="23.25">
      <c r="A58" s="12" t="s">
        <v>110</v>
      </c>
      <c r="B58" s="10" t="s">
        <v>358</v>
      </c>
      <c r="C58" s="11" t="s">
        <v>359</v>
      </c>
      <c r="D58" s="1" t="str">
        <f t="shared" si="0"/>
        <v>x</v>
      </c>
      <c r="E58" s="1"/>
      <c r="F58" s="1" t="s">
        <v>335</v>
      </c>
      <c r="G58" s="1">
        <v>9</v>
      </c>
      <c r="H58" s="1" t="str">
        <f t="shared" si="1"/>
        <v/>
      </c>
    </row>
    <row r="59" spans="1:8" ht="57">
      <c r="A59" s="12" t="s">
        <v>110</v>
      </c>
      <c r="B59" s="10" t="s">
        <v>360</v>
      </c>
      <c r="C59" s="11" t="s">
        <v>361</v>
      </c>
      <c r="D59" s="1" t="str">
        <f t="shared" si="0"/>
        <v>x</v>
      </c>
      <c r="E59" s="1"/>
      <c r="F59" s="1" t="s">
        <v>353</v>
      </c>
      <c r="G59" s="1">
        <v>14</v>
      </c>
      <c r="H59" s="1" t="str">
        <f t="shared" si="1"/>
        <v/>
      </c>
    </row>
    <row r="60" spans="1:8" ht="34.5">
      <c r="A60" s="12"/>
      <c r="B60" s="10" t="s">
        <v>362</v>
      </c>
      <c r="C60" s="11" t="s">
        <v>363</v>
      </c>
      <c r="D60" s="1" t="str">
        <f t="shared" si="0"/>
        <v>x</v>
      </c>
      <c r="E60" s="1"/>
      <c r="F60" s="1" t="s">
        <v>344</v>
      </c>
      <c r="G60" s="1">
        <v>17</v>
      </c>
      <c r="H60" s="1" t="str">
        <f t="shared" si="1"/>
        <v/>
      </c>
    </row>
    <row r="61" spans="1:8" ht="34.5">
      <c r="A61" s="12" t="s">
        <v>110</v>
      </c>
      <c r="B61" s="10" t="s">
        <v>122</v>
      </c>
      <c r="C61" s="11" t="s">
        <v>123</v>
      </c>
      <c r="D61" s="1" t="str">
        <f t="shared" si="0"/>
        <v>x</v>
      </c>
      <c r="E61" s="1"/>
      <c r="F61" s="1" t="s">
        <v>344</v>
      </c>
      <c r="G61" s="1">
        <v>16</v>
      </c>
      <c r="H61" s="1" t="str">
        <f t="shared" si="1"/>
        <v/>
      </c>
    </row>
    <row r="62" spans="1:8" ht="23.25">
      <c r="A62" s="12"/>
      <c r="B62" s="10" t="s">
        <v>124</v>
      </c>
      <c r="C62" s="11" t="s">
        <v>125</v>
      </c>
      <c r="D62" s="1" t="str">
        <f t="shared" si="0"/>
        <v>x</v>
      </c>
      <c r="E62" s="1"/>
      <c r="F62" s="1" t="s">
        <v>126</v>
      </c>
      <c r="G62" s="1">
        <v>9</v>
      </c>
      <c r="H62" s="1" t="str">
        <f t="shared" si="1"/>
        <v/>
      </c>
    </row>
    <row r="63" spans="1:8" ht="45.75">
      <c r="A63" s="12" t="s">
        <v>110</v>
      </c>
      <c r="B63" s="10" t="s">
        <v>364</v>
      </c>
      <c r="C63" s="11" t="s">
        <v>365</v>
      </c>
      <c r="D63" s="1" t="str">
        <f t="shared" si="0"/>
        <v>x</v>
      </c>
      <c r="E63" s="1"/>
      <c r="F63" s="1" t="s">
        <v>353</v>
      </c>
      <c r="G63" s="1">
        <v>9</v>
      </c>
      <c r="H63" s="1" t="str">
        <f t="shared" si="1"/>
        <v/>
      </c>
    </row>
    <row r="64" spans="1:8" ht="34.5">
      <c r="A64" s="12" t="s">
        <v>110</v>
      </c>
      <c r="B64" s="10" t="s">
        <v>127</v>
      </c>
      <c r="C64" s="11" t="s">
        <v>128</v>
      </c>
      <c r="D64" s="1" t="str">
        <f t="shared" si="0"/>
        <v/>
      </c>
      <c r="E64" s="1" t="s">
        <v>33</v>
      </c>
      <c r="F64" s="1" t="s">
        <v>344</v>
      </c>
      <c r="G64" s="1">
        <v>39</v>
      </c>
      <c r="H64" s="1" t="str">
        <f t="shared" si="1"/>
        <v/>
      </c>
    </row>
    <row r="65" spans="1:8" ht="34.5">
      <c r="A65" s="12" t="s">
        <v>110</v>
      </c>
      <c r="B65" s="10" t="s">
        <v>130</v>
      </c>
      <c r="C65" s="11" t="s">
        <v>131</v>
      </c>
      <c r="D65" s="1" t="str">
        <f t="shared" si="0"/>
        <v>x</v>
      </c>
      <c r="E65" s="1"/>
      <c r="F65" s="1" t="s">
        <v>353</v>
      </c>
      <c r="G65" s="1">
        <v>14</v>
      </c>
      <c r="H65" s="1" t="str">
        <f t="shared" si="1"/>
        <v/>
      </c>
    </row>
    <row r="66" spans="1:8" ht="45.75">
      <c r="A66" s="12" t="s">
        <v>110</v>
      </c>
      <c r="B66" s="10" t="s">
        <v>132</v>
      </c>
      <c r="C66" s="11" t="s">
        <v>133</v>
      </c>
      <c r="D66" s="1" t="str">
        <f t="shared" si="0"/>
        <v>x</v>
      </c>
      <c r="E66" s="1"/>
      <c r="F66" s="1" t="s">
        <v>25</v>
      </c>
      <c r="G66" s="1">
        <v>21</v>
      </c>
      <c r="H66" s="1">
        <f t="shared" si="1"/>
        <v>21</v>
      </c>
    </row>
    <row r="67" spans="1:8" ht="57">
      <c r="A67" s="12" t="s">
        <v>110</v>
      </c>
      <c r="B67" s="10" t="s">
        <v>134</v>
      </c>
      <c r="C67" s="11" t="s">
        <v>135</v>
      </c>
      <c r="D67" s="1" t="str">
        <f t="shared" si="0"/>
        <v>x</v>
      </c>
      <c r="E67" s="1"/>
      <c r="F67" s="1" t="s">
        <v>25</v>
      </c>
      <c r="G67" s="1">
        <v>30</v>
      </c>
      <c r="H67" s="1">
        <f t="shared" ref="H67:H123" si="2">IF(F67=$H$2,G67,"")</f>
        <v>30</v>
      </c>
    </row>
    <row r="68" spans="1:8" ht="34.5">
      <c r="A68" s="12" t="s">
        <v>110</v>
      </c>
      <c r="B68" s="10" t="s">
        <v>366</v>
      </c>
      <c r="C68" s="11" t="s">
        <v>367</v>
      </c>
      <c r="D68" s="1" t="str">
        <f t="shared" ref="D68:D128" si="3">IF(E68="x","","x")</f>
        <v/>
      </c>
      <c r="E68" s="1" t="s">
        <v>33</v>
      </c>
      <c r="F68" s="1" t="s">
        <v>350</v>
      </c>
      <c r="G68" s="1">
        <v>20</v>
      </c>
      <c r="H68" s="1" t="str">
        <f t="shared" si="2"/>
        <v/>
      </c>
    </row>
    <row r="69" spans="1:8" ht="23.25">
      <c r="A69" s="12" t="s">
        <v>110</v>
      </c>
      <c r="B69" s="10" t="s">
        <v>368</v>
      </c>
      <c r="C69" s="11" t="s">
        <v>369</v>
      </c>
      <c r="D69" s="1" t="str">
        <f t="shared" si="3"/>
        <v/>
      </c>
      <c r="E69" s="1" t="s">
        <v>33</v>
      </c>
      <c r="F69" s="1" t="s">
        <v>344</v>
      </c>
      <c r="G69" s="1">
        <v>15</v>
      </c>
      <c r="H69" s="1" t="str">
        <f t="shared" si="2"/>
        <v/>
      </c>
    </row>
    <row r="70" spans="1:8" ht="57">
      <c r="A70" s="12" t="s">
        <v>110</v>
      </c>
      <c r="B70" s="10" t="s">
        <v>370</v>
      </c>
      <c r="C70" s="11" t="s">
        <v>371</v>
      </c>
      <c r="D70" s="1" t="str">
        <f t="shared" si="3"/>
        <v>x</v>
      </c>
      <c r="E70" s="1"/>
      <c r="F70" s="1" t="s">
        <v>344</v>
      </c>
      <c r="G70" s="1">
        <v>11</v>
      </c>
      <c r="H70" s="1" t="str">
        <f t="shared" si="2"/>
        <v/>
      </c>
    </row>
    <row r="71" spans="1:8" ht="45.75">
      <c r="A71" s="12" t="s">
        <v>110</v>
      </c>
      <c r="B71" s="10" t="s">
        <v>136</v>
      </c>
      <c r="C71" s="11" t="s">
        <v>137</v>
      </c>
      <c r="D71" s="1" t="str">
        <f t="shared" si="3"/>
        <v>x</v>
      </c>
      <c r="E71" s="1"/>
      <c r="F71" s="1" t="s">
        <v>25</v>
      </c>
      <c r="G71" s="1">
        <v>9</v>
      </c>
      <c r="H71" s="1">
        <f t="shared" si="2"/>
        <v>9</v>
      </c>
    </row>
    <row r="72" spans="1:8" ht="23.25">
      <c r="A72" s="12" t="s">
        <v>110</v>
      </c>
      <c r="B72" s="10" t="s">
        <v>138</v>
      </c>
      <c r="C72" s="11" t="s">
        <v>139</v>
      </c>
      <c r="D72" s="1" t="str">
        <f t="shared" si="3"/>
        <v/>
      </c>
      <c r="E72" s="1" t="s">
        <v>33</v>
      </c>
      <c r="F72" s="1" t="s">
        <v>25</v>
      </c>
      <c r="G72" s="1">
        <v>28</v>
      </c>
      <c r="H72" s="1">
        <f t="shared" si="2"/>
        <v>28</v>
      </c>
    </row>
    <row r="73" spans="1:8" ht="23.25">
      <c r="A73" s="12" t="s">
        <v>110</v>
      </c>
      <c r="B73" s="10" t="s">
        <v>141</v>
      </c>
      <c r="C73" s="11" t="s">
        <v>142</v>
      </c>
      <c r="D73" s="1" t="str">
        <f t="shared" si="3"/>
        <v/>
      </c>
      <c r="E73" s="1" t="s">
        <v>33</v>
      </c>
      <c r="F73" s="1" t="s">
        <v>344</v>
      </c>
      <c r="G73" s="1">
        <v>11</v>
      </c>
      <c r="H73" s="1" t="str">
        <f t="shared" si="2"/>
        <v/>
      </c>
    </row>
    <row r="74" spans="1:8" ht="23.25">
      <c r="A74" s="12"/>
      <c r="B74" s="10" t="s">
        <v>144</v>
      </c>
      <c r="C74" s="11" t="s">
        <v>145</v>
      </c>
      <c r="D74" s="1" t="str">
        <f t="shared" si="3"/>
        <v>x</v>
      </c>
      <c r="E74" s="1"/>
      <c r="F74" s="1" t="s">
        <v>344</v>
      </c>
      <c r="G74" s="1">
        <v>12</v>
      </c>
      <c r="H74" s="1" t="str">
        <f t="shared" si="2"/>
        <v/>
      </c>
    </row>
    <row r="75" spans="1:8" ht="34.5">
      <c r="A75" s="12" t="s">
        <v>110</v>
      </c>
      <c r="B75" s="10" t="s">
        <v>372</v>
      </c>
      <c r="C75" s="11" t="s">
        <v>373</v>
      </c>
      <c r="D75" s="1" t="str">
        <f t="shared" si="3"/>
        <v>x</v>
      </c>
      <c r="E75" s="1"/>
      <c r="F75" s="1" t="s">
        <v>338</v>
      </c>
      <c r="G75" s="1">
        <v>3</v>
      </c>
      <c r="H75" s="1" t="str">
        <f t="shared" si="2"/>
        <v/>
      </c>
    </row>
    <row r="76" spans="1:8">
      <c r="A76" s="12" t="s">
        <v>110</v>
      </c>
      <c r="B76" s="10" t="s">
        <v>146</v>
      </c>
      <c r="C76" s="11" t="s">
        <v>147</v>
      </c>
      <c r="D76" s="1" t="str">
        <f t="shared" si="3"/>
        <v>x</v>
      </c>
      <c r="E76" s="1"/>
      <c r="F76" s="1" t="s">
        <v>344</v>
      </c>
      <c r="G76" s="1">
        <v>15</v>
      </c>
      <c r="H76" s="1" t="str">
        <f t="shared" si="2"/>
        <v/>
      </c>
    </row>
    <row r="77" spans="1:8" ht="23.25">
      <c r="A77" s="12" t="s">
        <v>148</v>
      </c>
      <c r="B77" s="10" t="s">
        <v>423</v>
      </c>
      <c r="C77" s="11" t="s">
        <v>150</v>
      </c>
      <c r="D77" s="1" t="str">
        <f t="shared" si="3"/>
        <v>x</v>
      </c>
      <c r="E77" s="1"/>
      <c r="F77" s="1" t="s">
        <v>25</v>
      </c>
      <c r="G77" s="1">
        <v>154</v>
      </c>
      <c r="H77" s="1">
        <f t="shared" si="2"/>
        <v>154</v>
      </c>
    </row>
    <row r="78" spans="1:8" ht="57">
      <c r="A78" s="12" t="s">
        <v>148</v>
      </c>
      <c r="B78" s="10" t="s">
        <v>151</v>
      </c>
      <c r="C78" s="11" t="s">
        <v>152</v>
      </c>
      <c r="D78" s="1" t="str">
        <f t="shared" si="3"/>
        <v>x</v>
      </c>
      <c r="E78" s="1"/>
      <c r="F78" s="1" t="s">
        <v>25</v>
      </c>
      <c r="G78" s="1">
        <v>97</v>
      </c>
      <c r="H78" s="1">
        <f t="shared" si="2"/>
        <v>97</v>
      </c>
    </row>
    <row r="79" spans="1:8" ht="24" customHeight="1">
      <c r="A79" s="12" t="s">
        <v>148</v>
      </c>
      <c r="B79" s="10" t="s">
        <v>153</v>
      </c>
      <c r="C79" s="11" t="s">
        <v>154</v>
      </c>
      <c r="D79" s="1" t="str">
        <f t="shared" si="3"/>
        <v>x</v>
      </c>
      <c r="E79" s="1"/>
      <c r="F79" s="1" t="s">
        <v>25</v>
      </c>
      <c r="G79" s="1">
        <v>48</v>
      </c>
      <c r="H79" s="1">
        <f t="shared" si="2"/>
        <v>48</v>
      </c>
    </row>
    <row r="80" spans="1:8" ht="24" customHeight="1">
      <c r="A80" s="12" t="s">
        <v>148</v>
      </c>
      <c r="B80" s="10" t="s">
        <v>155</v>
      </c>
      <c r="C80" s="11" t="s">
        <v>156</v>
      </c>
      <c r="D80" s="1" t="str">
        <f t="shared" si="3"/>
        <v/>
      </c>
      <c r="E80" s="1" t="s">
        <v>33</v>
      </c>
      <c r="F80" s="1" t="s">
        <v>25</v>
      </c>
      <c r="G80" s="1">
        <v>70</v>
      </c>
      <c r="H80" s="1">
        <f t="shared" si="2"/>
        <v>70</v>
      </c>
    </row>
    <row r="81" spans="1:8" ht="23.25">
      <c r="A81" s="12" t="s">
        <v>148</v>
      </c>
      <c r="B81" s="10" t="s">
        <v>157</v>
      </c>
      <c r="C81" s="11" t="s">
        <v>158</v>
      </c>
      <c r="D81" s="1" t="str">
        <f t="shared" si="3"/>
        <v>x</v>
      </c>
      <c r="E81" s="1"/>
      <c r="F81" s="1" t="s">
        <v>126</v>
      </c>
      <c r="G81" s="1">
        <v>12</v>
      </c>
      <c r="H81" s="1" t="str">
        <f t="shared" si="2"/>
        <v/>
      </c>
    </row>
    <row r="82" spans="1:8" ht="45.75">
      <c r="A82" s="12" t="s">
        <v>148</v>
      </c>
      <c r="B82" s="10" t="s">
        <v>159</v>
      </c>
      <c r="C82" s="11" t="s">
        <v>160</v>
      </c>
      <c r="D82" s="1" t="str">
        <f t="shared" si="3"/>
        <v>x</v>
      </c>
      <c r="E82" s="1"/>
      <c r="F82" s="1" t="s">
        <v>25</v>
      </c>
      <c r="G82" s="1">
        <v>18</v>
      </c>
      <c r="H82" s="1">
        <f t="shared" si="2"/>
        <v>18</v>
      </c>
    </row>
    <row r="83" spans="1:8" ht="23.25">
      <c r="A83" s="12" t="s">
        <v>148</v>
      </c>
      <c r="B83" s="10" t="s">
        <v>161</v>
      </c>
      <c r="C83" s="11" t="s">
        <v>162</v>
      </c>
      <c r="D83" s="1" t="str">
        <f t="shared" si="3"/>
        <v>x</v>
      </c>
      <c r="E83" s="1"/>
      <c r="F83" s="1" t="s">
        <v>25</v>
      </c>
      <c r="G83" s="1">
        <v>18</v>
      </c>
      <c r="H83" s="1">
        <f t="shared" si="2"/>
        <v>18</v>
      </c>
    </row>
    <row r="84" spans="1:8" ht="34.5">
      <c r="A84" s="12" t="s">
        <v>163</v>
      </c>
      <c r="B84" s="10" t="s">
        <v>164</v>
      </c>
      <c r="C84" s="11" t="s">
        <v>165</v>
      </c>
      <c r="D84" s="1" t="str">
        <f t="shared" si="3"/>
        <v>x</v>
      </c>
      <c r="E84" s="1"/>
      <c r="F84" s="1" t="s">
        <v>25</v>
      </c>
      <c r="G84" s="1">
        <v>25</v>
      </c>
      <c r="H84" s="1">
        <f t="shared" si="2"/>
        <v>25</v>
      </c>
    </row>
    <row r="85" spans="1:8" ht="57">
      <c r="A85" s="12" t="s">
        <v>163</v>
      </c>
      <c r="B85" s="10" t="s">
        <v>374</v>
      </c>
      <c r="C85" s="11" t="s">
        <v>375</v>
      </c>
      <c r="D85" s="1" t="str">
        <f t="shared" si="3"/>
        <v>x</v>
      </c>
      <c r="E85" s="1"/>
      <c r="F85" s="1" t="s">
        <v>344</v>
      </c>
      <c r="G85" s="1">
        <v>36</v>
      </c>
      <c r="H85" s="1" t="str">
        <f t="shared" si="2"/>
        <v/>
      </c>
    </row>
    <row r="86" spans="1:8" ht="45.75">
      <c r="A86" s="12" t="s">
        <v>166</v>
      </c>
      <c r="B86" s="10" t="s">
        <v>167</v>
      </c>
      <c r="C86" s="11" t="s">
        <v>168</v>
      </c>
      <c r="D86" s="1" t="str">
        <f t="shared" si="3"/>
        <v>x</v>
      </c>
      <c r="E86" s="1"/>
      <c r="F86" s="1" t="s">
        <v>25</v>
      </c>
      <c r="G86" s="1">
        <v>213</v>
      </c>
      <c r="H86" s="1">
        <f t="shared" si="2"/>
        <v>213</v>
      </c>
    </row>
    <row r="87" spans="1:8" ht="34.5">
      <c r="A87" s="12" t="s">
        <v>166</v>
      </c>
      <c r="B87" s="10" t="s">
        <v>169</v>
      </c>
      <c r="C87" s="11" t="s">
        <v>170</v>
      </c>
      <c r="D87" s="1" t="str">
        <f t="shared" si="3"/>
        <v>x</v>
      </c>
      <c r="E87" s="1"/>
      <c r="F87" s="1" t="s">
        <v>25</v>
      </c>
      <c r="G87" s="1">
        <v>197</v>
      </c>
      <c r="H87" s="1">
        <f t="shared" si="2"/>
        <v>197</v>
      </c>
    </row>
    <row r="88" spans="1:8" ht="34.5">
      <c r="A88" s="12" t="s">
        <v>166</v>
      </c>
      <c r="B88" s="10" t="s">
        <v>171</v>
      </c>
      <c r="C88" s="11" t="s">
        <v>172</v>
      </c>
      <c r="D88" s="1" t="str">
        <f t="shared" si="3"/>
        <v>x</v>
      </c>
      <c r="E88" s="1"/>
      <c r="F88" s="1" t="s">
        <v>25</v>
      </c>
      <c r="G88" s="1">
        <v>68</v>
      </c>
      <c r="H88" s="1">
        <f t="shared" si="2"/>
        <v>68</v>
      </c>
    </row>
    <row r="89" spans="1:8" ht="45.75">
      <c r="A89" s="12" t="s">
        <v>166</v>
      </c>
      <c r="B89" s="10" t="s">
        <v>173</v>
      </c>
      <c r="C89" s="11" t="s">
        <v>174</v>
      </c>
      <c r="D89" s="1" t="str">
        <f t="shared" si="3"/>
        <v>x</v>
      </c>
      <c r="E89" s="1"/>
      <c r="F89" s="1" t="s">
        <v>25</v>
      </c>
      <c r="G89" s="1">
        <v>60</v>
      </c>
      <c r="H89" s="1">
        <f t="shared" si="2"/>
        <v>60</v>
      </c>
    </row>
    <row r="90" spans="1:8" ht="46.5" customHeight="1">
      <c r="A90" s="12" t="s">
        <v>166</v>
      </c>
      <c r="B90" s="10" t="s">
        <v>175</v>
      </c>
      <c r="C90" s="11" t="s">
        <v>176</v>
      </c>
      <c r="D90" s="1" t="str">
        <f t="shared" si="3"/>
        <v/>
      </c>
      <c r="E90" s="1" t="s">
        <v>33</v>
      </c>
      <c r="F90" s="1" t="s">
        <v>25</v>
      </c>
      <c r="G90" s="1">
        <v>24</v>
      </c>
      <c r="H90" s="1">
        <f t="shared" si="2"/>
        <v>24</v>
      </c>
    </row>
    <row r="91" spans="1:8" ht="23.25">
      <c r="A91" s="12" t="s">
        <v>166</v>
      </c>
      <c r="B91" s="10" t="s">
        <v>177</v>
      </c>
      <c r="C91" s="11" t="s">
        <v>178</v>
      </c>
      <c r="D91" s="1" t="str">
        <f t="shared" si="3"/>
        <v>x</v>
      </c>
      <c r="E91" s="1"/>
      <c r="F91" s="1" t="s">
        <v>25</v>
      </c>
      <c r="G91" s="1">
        <v>63</v>
      </c>
      <c r="H91" s="1">
        <f t="shared" si="2"/>
        <v>63</v>
      </c>
    </row>
    <row r="92" spans="1:8">
      <c r="A92" s="12" t="s">
        <v>166</v>
      </c>
      <c r="B92" s="10" t="s">
        <v>179</v>
      </c>
      <c r="C92" s="11" t="s">
        <v>180</v>
      </c>
      <c r="D92" s="1" t="str">
        <f t="shared" si="3"/>
        <v>x</v>
      </c>
      <c r="E92" s="1"/>
      <c r="F92" s="1" t="s">
        <v>12</v>
      </c>
      <c r="G92" s="1" t="s">
        <v>424</v>
      </c>
      <c r="H92" s="1" t="str">
        <f t="shared" si="2"/>
        <v/>
      </c>
    </row>
    <row r="93" spans="1:8" ht="23.25">
      <c r="A93" s="12" t="s">
        <v>166</v>
      </c>
      <c r="B93" s="10" t="s">
        <v>181</v>
      </c>
      <c r="C93" s="11" t="s">
        <v>182</v>
      </c>
      <c r="D93" s="1" t="str">
        <f t="shared" si="3"/>
        <v>x</v>
      </c>
      <c r="E93" s="1"/>
      <c r="F93" s="1" t="s">
        <v>12</v>
      </c>
      <c r="G93" s="1" t="s">
        <v>424</v>
      </c>
      <c r="H93" s="1" t="str">
        <f t="shared" si="2"/>
        <v/>
      </c>
    </row>
    <row r="94" spans="1:8" ht="23.25">
      <c r="A94" s="12" t="s">
        <v>166</v>
      </c>
      <c r="B94" s="10" t="s">
        <v>183</v>
      </c>
      <c r="C94" s="11" t="s">
        <v>184</v>
      </c>
      <c r="D94" s="1" t="str">
        <f t="shared" si="3"/>
        <v>x</v>
      </c>
      <c r="E94" s="1"/>
      <c r="F94" s="1" t="s">
        <v>25</v>
      </c>
      <c r="G94" s="1">
        <v>5</v>
      </c>
      <c r="H94" s="1">
        <f t="shared" si="2"/>
        <v>5</v>
      </c>
    </row>
    <row r="95" spans="1:8" ht="34.5">
      <c r="A95" s="12" t="s">
        <v>166</v>
      </c>
      <c r="B95" s="10" t="s">
        <v>185</v>
      </c>
      <c r="C95" s="11" t="s">
        <v>186</v>
      </c>
      <c r="D95" s="1" t="str">
        <f t="shared" si="3"/>
        <v>x</v>
      </c>
      <c r="E95" s="1"/>
      <c r="F95" s="1" t="s">
        <v>25</v>
      </c>
      <c r="G95" s="1">
        <v>6</v>
      </c>
      <c r="H95" s="1">
        <f t="shared" si="2"/>
        <v>6</v>
      </c>
    </row>
    <row r="96" spans="1:8" ht="68.25">
      <c r="A96" s="12" t="s">
        <v>166</v>
      </c>
      <c r="B96" s="10" t="s">
        <v>187</v>
      </c>
      <c r="C96" s="11" t="s">
        <v>188</v>
      </c>
      <c r="D96" s="1" t="str">
        <f t="shared" si="3"/>
        <v>x</v>
      </c>
      <c r="E96" s="1"/>
      <c r="F96" s="1" t="s">
        <v>25</v>
      </c>
      <c r="G96" s="1">
        <v>13</v>
      </c>
      <c r="H96" s="1">
        <f t="shared" si="2"/>
        <v>13</v>
      </c>
    </row>
    <row r="97" spans="1:8" ht="34.5">
      <c r="A97" s="12" t="s">
        <v>189</v>
      </c>
      <c r="B97" s="10" t="s">
        <v>190</v>
      </c>
      <c r="C97" s="11" t="s">
        <v>191</v>
      </c>
      <c r="D97" s="1" t="str">
        <f t="shared" si="3"/>
        <v>x</v>
      </c>
      <c r="E97" s="1"/>
      <c r="F97" s="1" t="s">
        <v>25</v>
      </c>
      <c r="G97" s="1">
        <v>25</v>
      </c>
      <c r="H97" s="1">
        <f t="shared" si="2"/>
        <v>25</v>
      </c>
    </row>
    <row r="98" spans="1:8" ht="23.25">
      <c r="A98" s="12" t="s">
        <v>192</v>
      </c>
      <c r="B98" s="10" t="s">
        <v>193</v>
      </c>
      <c r="C98" s="11" t="s">
        <v>194</v>
      </c>
      <c r="D98" s="1" t="str">
        <f t="shared" si="3"/>
        <v/>
      </c>
      <c r="E98" s="1" t="s">
        <v>33</v>
      </c>
      <c r="F98" s="1" t="s">
        <v>344</v>
      </c>
      <c r="G98" s="1">
        <v>30</v>
      </c>
      <c r="H98" s="1" t="str">
        <f t="shared" si="2"/>
        <v/>
      </c>
    </row>
    <row r="99" spans="1:8" ht="45.75">
      <c r="A99" s="12" t="s">
        <v>195</v>
      </c>
      <c r="B99" s="10" t="s">
        <v>196</v>
      </c>
      <c r="C99" s="11" t="s">
        <v>197</v>
      </c>
      <c r="D99" s="1" t="str">
        <f t="shared" si="3"/>
        <v>x</v>
      </c>
      <c r="E99" s="1"/>
      <c r="F99" s="1" t="s">
        <v>25</v>
      </c>
      <c r="G99" s="1">
        <v>98</v>
      </c>
      <c r="H99" s="1">
        <f t="shared" si="2"/>
        <v>98</v>
      </c>
    </row>
    <row r="100" spans="1:8" ht="34.5">
      <c r="A100" s="12" t="s">
        <v>198</v>
      </c>
      <c r="B100" s="10" t="s">
        <v>199</v>
      </c>
      <c r="C100" s="11" t="s">
        <v>200</v>
      </c>
      <c r="D100" s="1" t="str">
        <f t="shared" si="3"/>
        <v>x</v>
      </c>
      <c r="E100" s="1"/>
      <c r="F100" s="1" t="s">
        <v>335</v>
      </c>
      <c r="G100" s="1">
        <v>40</v>
      </c>
      <c r="H100" s="1" t="str">
        <f t="shared" si="2"/>
        <v/>
      </c>
    </row>
    <row r="101" spans="1:8" ht="57">
      <c r="A101" s="12" t="s">
        <v>198</v>
      </c>
      <c r="B101" s="10" t="s">
        <v>376</v>
      </c>
      <c r="C101" s="11" t="s">
        <v>377</v>
      </c>
      <c r="D101" s="1" t="str">
        <f t="shared" si="3"/>
        <v/>
      </c>
      <c r="E101" s="1" t="s">
        <v>33</v>
      </c>
      <c r="F101" s="1" t="s">
        <v>350</v>
      </c>
      <c r="G101" s="1">
        <v>17</v>
      </c>
      <c r="H101" s="1" t="str">
        <f t="shared" si="2"/>
        <v/>
      </c>
    </row>
    <row r="102" spans="1:8">
      <c r="A102" s="12" t="s">
        <v>198</v>
      </c>
      <c r="B102" s="10" t="s">
        <v>378</v>
      </c>
      <c r="C102" s="11" t="s">
        <v>379</v>
      </c>
      <c r="D102" s="1" t="str">
        <f t="shared" si="3"/>
        <v>x</v>
      </c>
      <c r="E102" s="1"/>
      <c r="F102" s="1" t="s">
        <v>344</v>
      </c>
      <c r="G102" s="1">
        <v>3</v>
      </c>
      <c r="H102" s="1" t="str">
        <f t="shared" si="2"/>
        <v/>
      </c>
    </row>
    <row r="103" spans="1:8" ht="23.25">
      <c r="A103" s="12" t="s">
        <v>198</v>
      </c>
      <c r="B103" s="10" t="s">
        <v>201</v>
      </c>
      <c r="C103" s="11" t="s">
        <v>202</v>
      </c>
      <c r="D103" s="1" t="str">
        <f t="shared" si="3"/>
        <v>x</v>
      </c>
      <c r="E103" s="1"/>
      <c r="F103" s="1" t="s">
        <v>344</v>
      </c>
      <c r="G103" s="1">
        <v>8</v>
      </c>
      <c r="H103" s="1" t="str">
        <f t="shared" si="2"/>
        <v/>
      </c>
    </row>
    <row r="104" spans="1:8" ht="23.25">
      <c r="A104" s="12" t="s">
        <v>203</v>
      </c>
      <c r="B104" s="10" t="s">
        <v>425</v>
      </c>
      <c r="C104" s="11" t="s">
        <v>205</v>
      </c>
      <c r="D104" s="1" t="str">
        <f t="shared" si="3"/>
        <v>x</v>
      </c>
      <c r="E104" s="1"/>
      <c r="F104" s="1" t="s">
        <v>25</v>
      </c>
      <c r="G104" s="1">
        <v>111</v>
      </c>
      <c r="H104" s="1">
        <f t="shared" si="2"/>
        <v>111</v>
      </c>
    </row>
    <row r="105" spans="1:8" ht="34.5">
      <c r="A105" s="12" t="s">
        <v>203</v>
      </c>
      <c r="B105" s="10" t="s">
        <v>206</v>
      </c>
      <c r="C105" s="11" t="s">
        <v>207</v>
      </c>
      <c r="D105" s="1" t="str">
        <f t="shared" si="3"/>
        <v/>
      </c>
      <c r="E105" s="1" t="s">
        <v>33</v>
      </c>
      <c r="F105" s="1" t="s">
        <v>25</v>
      </c>
      <c r="G105" s="1">
        <v>21</v>
      </c>
      <c r="H105" s="1">
        <f t="shared" si="2"/>
        <v>21</v>
      </c>
    </row>
    <row r="106" spans="1:8" ht="45.75">
      <c r="A106" s="12" t="s">
        <v>203</v>
      </c>
      <c r="B106" s="10" t="s">
        <v>380</v>
      </c>
      <c r="C106" s="11" t="s">
        <v>381</v>
      </c>
      <c r="D106" s="1" t="str">
        <f t="shared" si="3"/>
        <v/>
      </c>
      <c r="E106" s="1" t="s">
        <v>33</v>
      </c>
      <c r="F106" s="1" t="s">
        <v>344</v>
      </c>
      <c r="G106" s="1">
        <v>19</v>
      </c>
      <c r="H106" s="1" t="str">
        <f t="shared" si="2"/>
        <v/>
      </c>
    </row>
    <row r="107" spans="1:8" ht="69.75" customHeight="1">
      <c r="A107" s="12" t="s">
        <v>203</v>
      </c>
      <c r="B107" s="10" t="s">
        <v>208</v>
      </c>
      <c r="C107" s="11" t="s">
        <v>209</v>
      </c>
      <c r="D107" s="1" t="str">
        <f t="shared" si="3"/>
        <v>x</v>
      </c>
      <c r="E107" s="1"/>
      <c r="F107" s="1" t="s">
        <v>25</v>
      </c>
      <c r="G107" s="1">
        <v>22</v>
      </c>
      <c r="H107" s="1">
        <f t="shared" si="2"/>
        <v>22</v>
      </c>
    </row>
    <row r="108" spans="1:8" ht="124.5">
      <c r="A108" s="12" t="s">
        <v>203</v>
      </c>
      <c r="B108" s="10" t="s">
        <v>382</v>
      </c>
      <c r="C108" s="11" t="s">
        <v>383</v>
      </c>
      <c r="D108" s="1" t="str">
        <f t="shared" si="3"/>
        <v>x</v>
      </c>
      <c r="E108" s="1"/>
      <c r="F108" s="1" t="s">
        <v>384</v>
      </c>
      <c r="G108" s="1">
        <v>11</v>
      </c>
      <c r="H108" s="1" t="str">
        <f t="shared" si="2"/>
        <v/>
      </c>
    </row>
    <row r="109" spans="1:8">
      <c r="A109" s="12"/>
      <c r="B109" s="10" t="s">
        <v>385</v>
      </c>
      <c r="C109" s="11" t="s">
        <v>386</v>
      </c>
      <c r="D109" s="1" t="str">
        <f t="shared" si="3"/>
        <v>x</v>
      </c>
      <c r="E109" s="1"/>
      <c r="F109" s="1" t="s">
        <v>335</v>
      </c>
      <c r="G109" s="1">
        <v>12</v>
      </c>
      <c r="H109" s="1" t="str">
        <f t="shared" si="2"/>
        <v/>
      </c>
    </row>
    <row r="110" spans="1:8" ht="57">
      <c r="A110" s="12" t="s">
        <v>203</v>
      </c>
      <c r="B110" s="10" t="s">
        <v>210</v>
      </c>
      <c r="C110" s="11" t="s">
        <v>211</v>
      </c>
      <c r="D110" s="1" t="str">
        <f t="shared" si="3"/>
        <v/>
      </c>
      <c r="E110" s="1" t="s">
        <v>33</v>
      </c>
      <c r="F110" s="1" t="s">
        <v>25</v>
      </c>
      <c r="G110" s="1">
        <v>18</v>
      </c>
      <c r="H110" s="1">
        <f t="shared" si="2"/>
        <v>18</v>
      </c>
    </row>
    <row r="111" spans="1:8" ht="45.75">
      <c r="A111" s="12"/>
      <c r="B111" s="10" t="s">
        <v>387</v>
      </c>
      <c r="C111" s="11" t="s">
        <v>388</v>
      </c>
      <c r="D111" s="1" t="str">
        <f t="shared" si="3"/>
        <v>x</v>
      </c>
      <c r="E111" s="1"/>
      <c r="F111" s="1" t="s">
        <v>389</v>
      </c>
      <c r="G111" s="1">
        <v>15</v>
      </c>
      <c r="H111" s="1" t="str">
        <f t="shared" si="2"/>
        <v/>
      </c>
    </row>
    <row r="112" spans="1:8" ht="57">
      <c r="A112" s="12" t="s">
        <v>212</v>
      </c>
      <c r="B112" s="10" t="s">
        <v>213</v>
      </c>
      <c r="C112" s="11" t="s">
        <v>214</v>
      </c>
      <c r="D112" s="1" t="str">
        <f t="shared" si="3"/>
        <v>x</v>
      </c>
      <c r="E112" s="1"/>
      <c r="F112" s="1" t="s">
        <v>25</v>
      </c>
      <c r="G112" s="1">
        <v>36</v>
      </c>
      <c r="H112" s="1">
        <f t="shared" si="2"/>
        <v>36</v>
      </c>
    </row>
    <row r="113" spans="1:8" ht="45.75">
      <c r="A113" s="12" t="s">
        <v>212</v>
      </c>
      <c r="B113" s="10" t="s">
        <v>215</v>
      </c>
      <c r="C113" s="11" t="s">
        <v>216</v>
      </c>
      <c r="D113" s="1" t="str">
        <f t="shared" si="3"/>
        <v>x</v>
      </c>
      <c r="E113" s="1"/>
      <c r="F113" s="1" t="s">
        <v>126</v>
      </c>
      <c r="G113" s="1">
        <v>12</v>
      </c>
      <c r="H113" s="1" t="str">
        <f t="shared" si="2"/>
        <v/>
      </c>
    </row>
    <row r="114" spans="1:8" ht="57.75" customHeight="1">
      <c r="A114" s="12" t="s">
        <v>212</v>
      </c>
      <c r="B114" s="10" t="s">
        <v>217</v>
      </c>
      <c r="C114" s="11" t="s">
        <v>218</v>
      </c>
      <c r="D114" s="1" t="str">
        <f t="shared" si="3"/>
        <v>x</v>
      </c>
      <c r="E114" s="1"/>
      <c r="F114" s="1" t="s">
        <v>25</v>
      </c>
      <c r="G114" s="1">
        <v>16</v>
      </c>
      <c r="H114" s="1">
        <f t="shared" si="2"/>
        <v>16</v>
      </c>
    </row>
    <row r="115" spans="1:8" ht="57">
      <c r="A115" s="12" t="s">
        <v>212</v>
      </c>
      <c r="B115" s="10" t="s">
        <v>219</v>
      </c>
      <c r="C115" s="11" t="s">
        <v>220</v>
      </c>
      <c r="D115" s="1" t="str">
        <f t="shared" si="3"/>
        <v>x</v>
      </c>
      <c r="E115" s="1"/>
      <c r="F115" s="1" t="s">
        <v>25</v>
      </c>
      <c r="G115" s="1">
        <v>19</v>
      </c>
      <c r="H115" s="1">
        <f t="shared" si="2"/>
        <v>19</v>
      </c>
    </row>
    <row r="116" spans="1:8" ht="23.25">
      <c r="A116" s="12" t="s">
        <v>17</v>
      </c>
      <c r="B116" s="10" t="s">
        <v>221</v>
      </c>
      <c r="C116" s="11" t="s">
        <v>222</v>
      </c>
      <c r="D116" s="1" t="str">
        <f t="shared" si="3"/>
        <v>x</v>
      </c>
      <c r="E116" s="1"/>
      <c r="F116" s="1" t="s">
        <v>25</v>
      </c>
      <c r="G116" s="1">
        <v>75</v>
      </c>
      <c r="H116" s="1">
        <f t="shared" si="2"/>
        <v>75</v>
      </c>
    </row>
    <row r="117" spans="1:8" ht="45.75">
      <c r="A117" s="12"/>
      <c r="B117" s="10" t="s">
        <v>223</v>
      </c>
      <c r="C117" s="11" t="s">
        <v>224</v>
      </c>
      <c r="D117" s="1" t="str">
        <f t="shared" si="3"/>
        <v>x</v>
      </c>
      <c r="E117" s="1"/>
      <c r="F117" s="1" t="s">
        <v>25</v>
      </c>
      <c r="G117" s="1">
        <v>18</v>
      </c>
      <c r="H117" s="1">
        <f t="shared" si="2"/>
        <v>18</v>
      </c>
    </row>
    <row r="118" spans="1:8" ht="45.75">
      <c r="A118" s="12" t="s">
        <v>17</v>
      </c>
      <c r="B118" s="10" t="s">
        <v>225</v>
      </c>
      <c r="C118" s="11" t="s">
        <v>226</v>
      </c>
      <c r="D118" s="1" t="str">
        <f t="shared" si="3"/>
        <v>x</v>
      </c>
      <c r="E118" s="1"/>
      <c r="F118" s="1" t="s">
        <v>25</v>
      </c>
      <c r="G118" s="1">
        <v>11</v>
      </c>
      <c r="H118" s="1">
        <f t="shared" si="2"/>
        <v>11</v>
      </c>
    </row>
    <row r="119" spans="1:8" ht="23.25">
      <c r="A119" s="12"/>
      <c r="B119" s="10" t="s">
        <v>227</v>
      </c>
      <c r="C119" s="11" t="s">
        <v>228</v>
      </c>
      <c r="D119" s="1" t="str">
        <f t="shared" si="3"/>
        <v>x</v>
      </c>
      <c r="E119" s="1"/>
      <c r="F119" s="1" t="s">
        <v>350</v>
      </c>
      <c r="G119" s="1">
        <v>21</v>
      </c>
      <c r="H119" s="1" t="str">
        <f t="shared" si="2"/>
        <v/>
      </c>
    </row>
    <row r="120" spans="1:8" ht="57">
      <c r="A120" s="12" t="s">
        <v>17</v>
      </c>
      <c r="B120" s="10" t="s">
        <v>390</v>
      </c>
      <c r="C120" s="11" t="s">
        <v>391</v>
      </c>
      <c r="D120" s="1" t="str">
        <f t="shared" si="3"/>
        <v>x</v>
      </c>
      <c r="E120" s="1"/>
      <c r="F120" s="1" t="s">
        <v>384</v>
      </c>
      <c r="G120" s="1">
        <v>35</v>
      </c>
      <c r="H120" s="1" t="str">
        <f t="shared" si="2"/>
        <v/>
      </c>
    </row>
    <row r="121" spans="1:8" ht="57">
      <c r="A121" s="12" t="s">
        <v>17</v>
      </c>
      <c r="B121" s="10" t="s">
        <v>392</v>
      </c>
      <c r="C121" s="11" t="s">
        <v>393</v>
      </c>
      <c r="D121" s="1" t="str">
        <f t="shared" si="3"/>
        <v/>
      </c>
      <c r="E121" s="1" t="s">
        <v>33</v>
      </c>
      <c r="F121" s="1" t="s">
        <v>335</v>
      </c>
      <c r="G121" s="1">
        <v>3</v>
      </c>
      <c r="H121" s="1" t="str">
        <f t="shared" si="2"/>
        <v/>
      </c>
    </row>
    <row r="122" spans="1:8" ht="22.5">
      <c r="A122" s="12"/>
      <c r="B122" s="10" t="s">
        <v>394</v>
      </c>
      <c r="C122" s="11" t="s">
        <v>395</v>
      </c>
      <c r="D122" s="1" t="str">
        <f t="shared" si="3"/>
        <v/>
      </c>
      <c r="E122" s="1" t="s">
        <v>33</v>
      </c>
      <c r="F122" s="1" t="s">
        <v>396</v>
      </c>
      <c r="G122" s="1">
        <v>19</v>
      </c>
      <c r="H122" s="1" t="str">
        <f t="shared" si="2"/>
        <v/>
      </c>
    </row>
    <row r="123" spans="1:8" ht="57.75" customHeight="1">
      <c r="A123" s="12"/>
      <c r="B123" s="10" t="s">
        <v>397</v>
      </c>
      <c r="C123" s="11" t="s">
        <v>398</v>
      </c>
      <c r="D123" s="1" t="str">
        <f t="shared" si="3"/>
        <v/>
      </c>
      <c r="E123" s="1" t="s">
        <v>33</v>
      </c>
      <c r="F123" s="1" t="s">
        <v>399</v>
      </c>
      <c r="G123" s="1">
        <v>11</v>
      </c>
      <c r="H123" s="1" t="str">
        <f t="shared" si="2"/>
        <v/>
      </c>
    </row>
    <row r="124" spans="1:8" ht="57.75" customHeight="1">
      <c r="A124" s="12"/>
      <c r="B124" s="10" t="s">
        <v>229</v>
      </c>
      <c r="C124" s="11" t="s">
        <v>230</v>
      </c>
      <c r="D124" s="1" t="str">
        <f t="shared" si="3"/>
        <v/>
      </c>
      <c r="E124" s="1" t="s">
        <v>33</v>
      </c>
      <c r="F124" s="1" t="s">
        <v>126</v>
      </c>
      <c r="G124" s="1">
        <v>2</v>
      </c>
      <c r="H124" s="1" t="str">
        <f t="shared" ref="H124:H128" si="4">IF(F124=$H$2,G124,"")</f>
        <v/>
      </c>
    </row>
    <row r="125" spans="1:8" ht="79.5">
      <c r="A125" s="12" t="s">
        <v>203</v>
      </c>
      <c r="B125" s="10" t="s">
        <v>231</v>
      </c>
      <c r="C125" s="11" t="s">
        <v>232</v>
      </c>
      <c r="D125" s="1" t="str">
        <f t="shared" si="3"/>
        <v/>
      </c>
      <c r="E125" s="1" t="s">
        <v>33</v>
      </c>
      <c r="F125" s="1" t="s">
        <v>344</v>
      </c>
      <c r="G125" s="1">
        <v>18</v>
      </c>
      <c r="H125" s="1" t="str">
        <f t="shared" si="4"/>
        <v/>
      </c>
    </row>
    <row r="126" spans="1:8" ht="68.25">
      <c r="A126" s="12" t="s">
        <v>400</v>
      </c>
      <c r="B126" s="10" t="s">
        <v>401</v>
      </c>
      <c r="C126" s="11" t="s">
        <v>402</v>
      </c>
      <c r="D126" s="1" t="str">
        <f t="shared" si="3"/>
        <v/>
      </c>
      <c r="E126" s="1" t="s">
        <v>33</v>
      </c>
      <c r="F126" s="1" t="s">
        <v>335</v>
      </c>
      <c r="G126" s="1">
        <v>18</v>
      </c>
      <c r="H126" s="1" t="str">
        <f t="shared" si="4"/>
        <v/>
      </c>
    </row>
    <row r="127" spans="1:8" ht="45.75">
      <c r="A127" s="12" t="s">
        <v>233</v>
      </c>
      <c r="B127" s="10" t="s">
        <v>234</v>
      </c>
      <c r="C127" s="11" t="s">
        <v>235</v>
      </c>
      <c r="D127" s="1" t="str">
        <f t="shared" si="3"/>
        <v>x</v>
      </c>
      <c r="E127" s="1"/>
      <c r="F127" s="1" t="s">
        <v>353</v>
      </c>
      <c r="G127" s="1">
        <v>10</v>
      </c>
      <c r="H127" s="1" t="str">
        <f t="shared" si="4"/>
        <v/>
      </c>
    </row>
    <row r="128" spans="1:8" ht="23.25">
      <c r="A128" s="12" t="s">
        <v>233</v>
      </c>
      <c r="B128" s="10" t="s">
        <v>236</v>
      </c>
      <c r="C128" s="11" t="s">
        <v>237</v>
      </c>
      <c r="D128" s="1" t="str">
        <f t="shared" si="3"/>
        <v>x</v>
      </c>
      <c r="E128" s="1"/>
      <c r="F128" s="1" t="s">
        <v>25</v>
      </c>
      <c r="G128" s="1">
        <v>7</v>
      </c>
      <c r="H128" s="1">
        <f t="shared" si="4"/>
        <v>7</v>
      </c>
    </row>
    <row r="129" spans="1:8" ht="15.75">
      <c r="C129" s="2"/>
      <c r="D129" s="16">
        <f>COUNTIF(D3:D128,"x")</f>
        <v>92</v>
      </c>
      <c r="E129" s="17">
        <f>COUNTIF(E3:E128,"x")</f>
        <v>34</v>
      </c>
      <c r="G129" s="14" t="s">
        <v>426</v>
      </c>
      <c r="H129" s="14">
        <f>SUM(H3:H128)</f>
        <v>4049</v>
      </c>
    </row>
    <row r="130" spans="1:8">
      <c r="A130" s="13"/>
      <c r="C130" s="4"/>
    </row>
  </sheetData>
  <mergeCells count="1">
    <mergeCell ref="A1:G1"/>
  </mergeCells>
  <conditionalFormatting sqref="D3:D129 E129">
    <cfRule type="containsText" dxfId="3" priority="1" operator="containsText" text="x">
      <formula>NOT(ISERROR(SEARCH("x",D3)))</formula>
    </cfRule>
  </conditionalFormatting>
  <conditionalFormatting sqref="E3:E128">
    <cfRule type="containsText" dxfId="2" priority="2" operator="containsText" text="x">
      <formula>NOT(ISERROR(SEARCH("x",E3)))</formula>
    </cfRule>
  </conditionalFormatting>
  <pageMargins left="0.25" right="0.25" top="0.25" bottom="0.25" header="0.05" footer="0.05"/>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topLeftCell="A25" workbookViewId="0" xr3:uid="{F9CF3CF3-643B-5BE6-8B46-32C596A47465}">
      <selection activeCell="B9" sqref="B9"/>
    </sheetView>
  </sheetViews>
  <sheetFormatPr defaultColWidth="8.85546875" defaultRowHeight="15"/>
  <cols>
    <col min="1" max="1" width="20.140625" bestFit="1" customWidth="1"/>
    <col min="2" max="2" width="25" customWidth="1"/>
    <col min="3" max="3" width="81.7109375" customWidth="1"/>
    <col min="4" max="5" width="19.28515625" customWidth="1"/>
    <col min="6" max="6" width="16.7109375" customWidth="1"/>
    <col min="7" max="7" width="8.140625" bestFit="1" customWidth="1"/>
    <col min="8" max="8" width="6.140625" bestFit="1" customWidth="1"/>
  </cols>
  <sheetData>
    <row r="1" spans="1:8" ht="18.75">
      <c r="A1" s="37" t="s">
        <v>238</v>
      </c>
      <c r="B1" s="37"/>
      <c r="C1" s="37"/>
      <c r="D1" s="37"/>
      <c r="E1" s="37"/>
      <c r="F1" s="37"/>
      <c r="G1" s="37"/>
      <c r="H1" s="37"/>
    </row>
    <row r="2" spans="1:8" ht="33.75">
      <c r="A2" s="9" t="s">
        <v>2</v>
      </c>
      <c r="B2" s="9" t="s">
        <v>3</v>
      </c>
      <c r="C2" s="9" t="s">
        <v>239</v>
      </c>
      <c r="D2" s="9" t="s">
        <v>239</v>
      </c>
      <c r="E2" s="9" t="s">
        <v>240</v>
      </c>
      <c r="F2" s="9" t="s">
        <v>6</v>
      </c>
      <c r="G2" s="9" t="s">
        <v>7</v>
      </c>
      <c r="H2" s="9" t="s">
        <v>25</v>
      </c>
    </row>
    <row r="3" spans="1:8" ht="45">
      <c r="A3" s="12" t="s">
        <v>347</v>
      </c>
      <c r="B3" s="12" t="s">
        <v>427</v>
      </c>
      <c r="C3" s="11" t="s">
        <v>349</v>
      </c>
      <c r="D3" s="1" t="str">
        <f>IF(E3="x","","x")</f>
        <v/>
      </c>
      <c r="E3" s="1" t="s">
        <v>33</v>
      </c>
      <c r="F3" s="1" t="s">
        <v>350</v>
      </c>
      <c r="G3" s="1">
        <v>8</v>
      </c>
      <c r="H3" s="1" t="str">
        <f>IF(F3=$H$2,G3,"")</f>
        <v/>
      </c>
    </row>
    <row r="4" spans="1:8" ht="27.75" customHeight="1">
      <c r="A4" s="12" t="s">
        <v>241</v>
      </c>
      <c r="B4" s="12" t="s">
        <v>242</v>
      </c>
      <c r="C4" s="11" t="s">
        <v>71</v>
      </c>
      <c r="D4" s="1" t="str">
        <f t="shared" ref="D4:D30" si="0">IF(E4="x","","x")</f>
        <v>x</v>
      </c>
      <c r="E4" s="1"/>
      <c r="F4" s="1" t="s">
        <v>396</v>
      </c>
      <c r="G4" s="1">
        <v>4</v>
      </c>
      <c r="H4" s="1" t="str">
        <f t="shared" ref="H4:H30" si="1">IF(F4=$H$2,G4,"")</f>
        <v/>
      </c>
    </row>
    <row r="5" spans="1:8" ht="22.5">
      <c r="A5" s="12" t="s">
        <v>241</v>
      </c>
      <c r="B5" s="12" t="s">
        <v>324</v>
      </c>
      <c r="C5" s="11" t="s">
        <v>73</v>
      </c>
      <c r="D5" s="1" t="str">
        <f t="shared" si="0"/>
        <v/>
      </c>
      <c r="E5" s="1" t="s">
        <v>33</v>
      </c>
      <c r="F5" s="1" t="s">
        <v>350</v>
      </c>
      <c r="G5" s="1">
        <v>9</v>
      </c>
      <c r="H5" s="1" t="str">
        <f t="shared" si="1"/>
        <v/>
      </c>
    </row>
    <row r="6" spans="1:8" ht="22.5">
      <c r="A6" s="12" t="s">
        <v>76</v>
      </c>
      <c r="B6" s="12" t="s">
        <v>244</v>
      </c>
      <c r="C6" s="11" t="s">
        <v>80</v>
      </c>
      <c r="D6" s="1" t="str">
        <f t="shared" si="0"/>
        <v>x</v>
      </c>
      <c r="E6" s="1"/>
      <c r="F6" s="1" t="s">
        <v>25</v>
      </c>
      <c r="G6" s="1">
        <v>3</v>
      </c>
      <c r="H6" s="1">
        <f t="shared" si="1"/>
        <v>3</v>
      </c>
    </row>
    <row r="7" spans="1:8" ht="45.75" customHeight="1">
      <c r="A7" s="12" t="s">
        <v>404</v>
      </c>
      <c r="B7" s="12" t="s">
        <v>405</v>
      </c>
      <c r="C7" s="11" t="s">
        <v>406</v>
      </c>
      <c r="D7" s="1" t="str">
        <f t="shared" si="0"/>
        <v>x</v>
      </c>
      <c r="E7" s="1"/>
      <c r="F7" s="1" t="s">
        <v>338</v>
      </c>
      <c r="G7" s="1">
        <v>1</v>
      </c>
      <c r="H7" s="1" t="str">
        <f t="shared" si="1"/>
        <v/>
      </c>
    </row>
    <row r="8" spans="1:8" ht="38.25" customHeight="1">
      <c r="A8" s="12" t="s">
        <v>87</v>
      </c>
      <c r="B8" s="12" t="s">
        <v>245</v>
      </c>
      <c r="C8" s="11" t="s">
        <v>246</v>
      </c>
      <c r="D8" s="1" t="str">
        <f t="shared" si="0"/>
        <v>x</v>
      </c>
      <c r="E8" s="1"/>
      <c r="F8" s="1" t="s">
        <v>25</v>
      </c>
      <c r="G8" s="1">
        <v>0</v>
      </c>
      <c r="H8" s="1">
        <f t="shared" si="1"/>
        <v>0</v>
      </c>
    </row>
    <row r="9" spans="1:8" ht="45">
      <c r="A9" s="12" t="s">
        <v>99</v>
      </c>
      <c r="B9" s="12" t="s">
        <v>247</v>
      </c>
      <c r="C9" s="11" t="s">
        <v>101</v>
      </c>
      <c r="D9" s="1" t="str">
        <f t="shared" si="0"/>
        <v/>
      </c>
      <c r="E9" s="1" t="s">
        <v>33</v>
      </c>
      <c r="F9" s="1" t="s">
        <v>25</v>
      </c>
      <c r="G9" s="1">
        <v>5</v>
      </c>
      <c r="H9" s="1">
        <f t="shared" si="1"/>
        <v>5</v>
      </c>
    </row>
    <row r="10" spans="1:8" ht="27.75" customHeight="1">
      <c r="A10" s="12" t="s">
        <v>99</v>
      </c>
      <c r="B10" s="12" t="s">
        <v>407</v>
      </c>
      <c r="C10" s="11" t="s">
        <v>408</v>
      </c>
      <c r="D10" s="1" t="str">
        <f t="shared" si="0"/>
        <v/>
      </c>
      <c r="E10" s="1" t="s">
        <v>33</v>
      </c>
      <c r="F10" s="1" t="s">
        <v>353</v>
      </c>
      <c r="G10" s="1">
        <v>8</v>
      </c>
      <c r="H10" s="1" t="str">
        <f t="shared" si="1"/>
        <v/>
      </c>
    </row>
    <row r="11" spans="1:8" ht="27.75" customHeight="1">
      <c r="A11" s="12" t="s">
        <v>99</v>
      </c>
      <c r="B11" s="12" t="s">
        <v>248</v>
      </c>
      <c r="C11" s="11" t="s">
        <v>249</v>
      </c>
      <c r="D11" s="1" t="str">
        <f t="shared" si="0"/>
        <v/>
      </c>
      <c r="E11" s="1" t="s">
        <v>33</v>
      </c>
      <c r="F11" s="1" t="s">
        <v>25</v>
      </c>
      <c r="G11" s="1">
        <v>0</v>
      </c>
      <c r="H11" s="1">
        <f t="shared" si="1"/>
        <v>0</v>
      </c>
    </row>
    <row r="12" spans="1:8" ht="26.25" customHeight="1">
      <c r="A12" s="12" t="s">
        <v>99</v>
      </c>
      <c r="B12" s="12" t="s">
        <v>252</v>
      </c>
      <c r="C12" s="11" t="s">
        <v>253</v>
      </c>
      <c r="D12" s="1" t="str">
        <f t="shared" si="0"/>
        <v>x</v>
      </c>
      <c r="E12" s="1"/>
      <c r="F12" s="1" t="s">
        <v>344</v>
      </c>
      <c r="G12" s="1">
        <v>14</v>
      </c>
      <c r="H12" s="1" t="str">
        <f t="shared" si="1"/>
        <v/>
      </c>
    </row>
    <row r="13" spans="1:8" ht="27.75" customHeight="1">
      <c r="A13" s="12" t="s">
        <v>99</v>
      </c>
      <c r="B13" s="12" t="s">
        <v>254</v>
      </c>
      <c r="C13" s="11" t="s">
        <v>255</v>
      </c>
      <c r="D13" s="1" t="str">
        <f t="shared" si="0"/>
        <v/>
      </c>
      <c r="E13" s="1" t="s">
        <v>33</v>
      </c>
      <c r="F13" s="1" t="s">
        <v>25</v>
      </c>
      <c r="G13" s="1">
        <v>17</v>
      </c>
      <c r="H13" s="1">
        <f t="shared" si="1"/>
        <v>17</v>
      </c>
    </row>
    <row r="14" spans="1:8" ht="45">
      <c r="A14" s="12" t="s">
        <v>99</v>
      </c>
      <c r="B14" s="12" t="s">
        <v>428</v>
      </c>
      <c r="C14" s="11" t="s">
        <v>410</v>
      </c>
      <c r="D14" s="1" t="str">
        <f t="shared" si="0"/>
        <v/>
      </c>
      <c r="E14" s="1" t="s">
        <v>33</v>
      </c>
      <c r="F14" s="1" t="s">
        <v>353</v>
      </c>
      <c r="G14" s="1">
        <v>6</v>
      </c>
      <c r="H14" s="1" t="str">
        <f t="shared" si="1"/>
        <v/>
      </c>
    </row>
    <row r="15" spans="1:8" ht="45">
      <c r="A15" s="12" t="s">
        <v>99</v>
      </c>
      <c r="B15" s="12" t="s">
        <v>257</v>
      </c>
      <c r="C15" s="11" t="s">
        <v>429</v>
      </c>
      <c r="D15" s="1" t="str">
        <f t="shared" si="0"/>
        <v>x</v>
      </c>
      <c r="E15" s="1"/>
      <c r="F15" s="1" t="s">
        <v>384</v>
      </c>
      <c r="G15" s="1">
        <v>9</v>
      </c>
      <c r="H15" s="1" t="str">
        <f t="shared" si="1"/>
        <v/>
      </c>
    </row>
    <row r="16" spans="1:8" ht="33.75">
      <c r="A16" s="12" t="s">
        <v>99</v>
      </c>
      <c r="B16" s="12" t="s">
        <v>411</v>
      </c>
      <c r="C16" s="11" t="s">
        <v>147</v>
      </c>
      <c r="D16" s="1" t="str">
        <f t="shared" si="0"/>
        <v>x</v>
      </c>
      <c r="E16" s="1"/>
      <c r="F16" s="1" t="s">
        <v>335</v>
      </c>
      <c r="G16" s="1">
        <v>1</v>
      </c>
      <c r="H16" s="1" t="str">
        <f t="shared" si="1"/>
        <v/>
      </c>
    </row>
    <row r="17" spans="1:8" ht="34.5">
      <c r="A17" s="12" t="s">
        <v>110</v>
      </c>
      <c r="B17" s="12" t="s">
        <v>259</v>
      </c>
      <c r="C17" s="11" t="s">
        <v>123</v>
      </c>
      <c r="D17" s="1" t="str">
        <f t="shared" si="0"/>
        <v>x</v>
      </c>
      <c r="E17" s="1"/>
      <c r="F17" s="1" t="s">
        <v>344</v>
      </c>
      <c r="G17" s="1">
        <v>10</v>
      </c>
      <c r="H17" s="1" t="str">
        <f t="shared" si="1"/>
        <v/>
      </c>
    </row>
    <row r="18" spans="1:8" ht="45">
      <c r="A18" s="12" t="s">
        <v>110</v>
      </c>
      <c r="B18" s="12" t="s">
        <v>260</v>
      </c>
      <c r="C18" s="11" t="s">
        <v>137</v>
      </c>
      <c r="D18" s="1" t="str">
        <f t="shared" si="0"/>
        <v>x</v>
      </c>
      <c r="E18" s="1"/>
      <c r="F18" s="1" t="s">
        <v>25</v>
      </c>
      <c r="G18" s="1">
        <v>13</v>
      </c>
      <c r="H18" s="1">
        <f t="shared" si="1"/>
        <v>13</v>
      </c>
    </row>
    <row r="19" spans="1:8" ht="45.75" customHeight="1">
      <c r="A19" s="12" t="s">
        <v>110</v>
      </c>
      <c r="B19" s="12" t="s">
        <v>261</v>
      </c>
      <c r="C19" s="11" t="s">
        <v>133</v>
      </c>
      <c r="D19" s="1" t="str">
        <f t="shared" si="0"/>
        <v/>
      </c>
      <c r="E19" s="1" t="s">
        <v>33</v>
      </c>
      <c r="F19" s="1" t="s">
        <v>25</v>
      </c>
      <c r="G19" s="1">
        <v>1</v>
      </c>
      <c r="H19" s="1">
        <f t="shared" si="1"/>
        <v>1</v>
      </c>
    </row>
    <row r="20" spans="1:8" ht="23.25">
      <c r="A20" s="12" t="s">
        <v>110</v>
      </c>
      <c r="B20" s="12" t="s">
        <v>262</v>
      </c>
      <c r="C20" s="11" t="s">
        <v>139</v>
      </c>
      <c r="D20" s="1" t="str">
        <f t="shared" si="0"/>
        <v/>
      </c>
      <c r="E20" s="1" t="s">
        <v>33</v>
      </c>
      <c r="F20" s="1" t="s">
        <v>25</v>
      </c>
      <c r="G20" s="1">
        <v>6</v>
      </c>
      <c r="H20" s="1">
        <f t="shared" si="1"/>
        <v>6</v>
      </c>
    </row>
    <row r="21" spans="1:8" ht="57.75" customHeight="1">
      <c r="A21" s="12" t="s">
        <v>110</v>
      </c>
      <c r="B21" s="12" t="s">
        <v>263</v>
      </c>
      <c r="C21" s="11" t="s">
        <v>264</v>
      </c>
      <c r="D21" s="1" t="str">
        <f t="shared" si="0"/>
        <v>x</v>
      </c>
      <c r="E21" s="1"/>
      <c r="F21" s="1" t="s">
        <v>25</v>
      </c>
      <c r="G21" s="1">
        <v>5</v>
      </c>
      <c r="H21" s="1">
        <f t="shared" si="1"/>
        <v>5</v>
      </c>
    </row>
    <row r="22" spans="1:8" ht="35.25" customHeight="1">
      <c r="A22" s="12" t="s">
        <v>110</v>
      </c>
      <c r="B22" s="12" t="s">
        <v>412</v>
      </c>
      <c r="C22" s="11" t="s">
        <v>367</v>
      </c>
      <c r="D22" s="1" t="str">
        <f t="shared" si="0"/>
        <v/>
      </c>
      <c r="E22" s="1" t="s">
        <v>33</v>
      </c>
      <c r="F22" s="1" t="s">
        <v>350</v>
      </c>
      <c r="G22" s="1">
        <v>6</v>
      </c>
      <c r="H22" s="1" t="str">
        <f t="shared" si="1"/>
        <v/>
      </c>
    </row>
    <row r="23" spans="1:8" ht="23.25">
      <c r="A23" s="12" t="s">
        <v>110</v>
      </c>
      <c r="B23" s="12" t="s">
        <v>265</v>
      </c>
      <c r="C23" s="11" t="s">
        <v>145</v>
      </c>
      <c r="D23" s="1" t="str">
        <f t="shared" si="0"/>
        <v>x</v>
      </c>
      <c r="E23" s="1"/>
      <c r="F23" s="1" t="s">
        <v>344</v>
      </c>
      <c r="G23" s="1">
        <v>1</v>
      </c>
      <c r="H23" s="1" t="str">
        <f t="shared" si="1"/>
        <v/>
      </c>
    </row>
    <row r="24" spans="1:8" ht="33.75">
      <c r="A24" s="12" t="s">
        <v>110</v>
      </c>
      <c r="B24" s="12" t="s">
        <v>267</v>
      </c>
      <c r="C24" s="11" t="s">
        <v>147</v>
      </c>
      <c r="D24" s="1" t="str">
        <f t="shared" si="0"/>
        <v>x</v>
      </c>
      <c r="E24" s="1"/>
      <c r="F24" s="1" t="s">
        <v>25</v>
      </c>
      <c r="G24" s="1">
        <v>10</v>
      </c>
      <c r="H24" s="1">
        <f t="shared" si="1"/>
        <v>10</v>
      </c>
    </row>
    <row r="25" spans="1:8" ht="69.75" customHeight="1">
      <c r="A25" s="12" t="s">
        <v>110</v>
      </c>
      <c r="B25" s="12" t="s">
        <v>268</v>
      </c>
      <c r="C25" s="11" t="s">
        <v>269</v>
      </c>
      <c r="D25" s="1" t="str">
        <f t="shared" si="0"/>
        <v/>
      </c>
      <c r="E25" s="1" t="s">
        <v>33</v>
      </c>
      <c r="F25" s="1" t="s">
        <v>350</v>
      </c>
      <c r="G25" s="1">
        <v>7</v>
      </c>
      <c r="H25" s="1" t="str">
        <f t="shared" si="1"/>
        <v/>
      </c>
    </row>
    <row r="26" spans="1:8" ht="33.75">
      <c r="A26" s="12" t="s">
        <v>166</v>
      </c>
      <c r="B26" s="12" t="s">
        <v>270</v>
      </c>
      <c r="C26" s="11" t="s">
        <v>271</v>
      </c>
      <c r="D26" s="1" t="str">
        <f t="shared" si="0"/>
        <v>x</v>
      </c>
      <c r="E26" s="1"/>
      <c r="F26" s="1" t="s">
        <v>25</v>
      </c>
      <c r="G26" s="1">
        <v>5</v>
      </c>
      <c r="H26" s="1">
        <f t="shared" si="1"/>
        <v>5</v>
      </c>
    </row>
    <row r="27" spans="1:8" ht="57" customHeight="1">
      <c r="A27" s="12" t="s">
        <v>203</v>
      </c>
      <c r="B27" s="12" t="s">
        <v>430</v>
      </c>
      <c r="C27" s="11" t="s">
        <v>273</v>
      </c>
      <c r="D27" s="1" t="str">
        <f t="shared" si="0"/>
        <v/>
      </c>
      <c r="E27" s="1" t="s">
        <v>33</v>
      </c>
      <c r="F27" s="1" t="s">
        <v>25</v>
      </c>
      <c r="G27" s="1">
        <v>1</v>
      </c>
      <c r="H27" s="1">
        <f t="shared" si="1"/>
        <v>1</v>
      </c>
    </row>
    <row r="28" spans="1:8" ht="61.5" customHeight="1">
      <c r="A28" s="12" t="s">
        <v>212</v>
      </c>
      <c r="B28" s="12" t="s">
        <v>274</v>
      </c>
      <c r="C28" s="11" t="s">
        <v>218</v>
      </c>
      <c r="D28" s="1" t="str">
        <f t="shared" si="0"/>
        <v>x</v>
      </c>
      <c r="E28" s="1"/>
      <c r="F28" s="1" t="s">
        <v>25</v>
      </c>
      <c r="G28" s="1">
        <v>7</v>
      </c>
      <c r="H28" s="1">
        <f t="shared" si="1"/>
        <v>7</v>
      </c>
    </row>
    <row r="29" spans="1:8" ht="39.75" customHeight="1">
      <c r="A29" s="12" t="s">
        <v>413</v>
      </c>
      <c r="B29" s="12" t="s">
        <v>431</v>
      </c>
      <c r="C29" s="11" t="s">
        <v>415</v>
      </c>
      <c r="D29" s="1" t="str">
        <f t="shared" si="0"/>
        <v>x</v>
      </c>
      <c r="E29" s="1"/>
      <c r="F29" s="1" t="s">
        <v>350</v>
      </c>
      <c r="G29" s="1">
        <v>1</v>
      </c>
      <c r="H29" s="1" t="str">
        <f t="shared" si="1"/>
        <v/>
      </c>
    </row>
    <row r="30" spans="1:8" ht="56.25">
      <c r="A30" s="12" t="s">
        <v>17</v>
      </c>
      <c r="B30" s="12" t="s">
        <v>432</v>
      </c>
      <c r="C30" s="11" t="s">
        <v>393</v>
      </c>
      <c r="D30" s="1" t="str">
        <f t="shared" si="0"/>
        <v/>
      </c>
      <c r="E30" s="1" t="s">
        <v>33</v>
      </c>
      <c r="F30" s="1" t="s">
        <v>335</v>
      </c>
      <c r="G30" s="1">
        <v>7</v>
      </c>
      <c r="H30" s="1" t="str">
        <f t="shared" si="1"/>
        <v/>
      </c>
    </row>
    <row r="31" spans="1:8" ht="15.75">
      <c r="D31" s="16">
        <f>COUNTIF(D3:D30,"x")</f>
        <v>15</v>
      </c>
      <c r="E31" s="17">
        <f>COUNTIF(E3:E30,"x")</f>
        <v>13</v>
      </c>
      <c r="G31" s="15" t="s">
        <v>426</v>
      </c>
      <c r="H31" s="15">
        <f>SUM(H3:H30)</f>
        <v>73</v>
      </c>
    </row>
  </sheetData>
  <mergeCells count="1">
    <mergeCell ref="A1:H1"/>
  </mergeCells>
  <conditionalFormatting sqref="D3:D31 E31">
    <cfRule type="containsText" dxfId="1" priority="2" operator="containsText" text="x">
      <formula>NOT(ISERROR(SEARCH("x",D3)))</formula>
    </cfRule>
  </conditionalFormatting>
  <conditionalFormatting sqref="E3:E30">
    <cfRule type="containsText" dxfId="0" priority="1" operator="containsText" text="x">
      <formula>NOT(ISERROR(SEARCH("x",E3)))</formula>
    </cfRule>
  </conditionalFormatting>
  <pageMargins left="0.25" right="0.25" top="0.25" bottom="0.25" header="0.05" footer="0.05"/>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40082A00E51E4FAFD8B8B8DAF17559" ma:contentTypeVersion="10" ma:contentTypeDescription="Create a new document." ma:contentTypeScope="" ma:versionID="08097f01d140c44ee5291eb95b90609c">
  <xsd:schema xmlns:xsd="http://www.w3.org/2001/XMLSchema" xmlns:xs="http://www.w3.org/2001/XMLSchema" xmlns:p="http://schemas.microsoft.com/office/2006/metadata/properties" xmlns:ns2="f58d3c3b-fecd-40d4-be47-34fbaf444a09" xmlns:ns3="f2651a81-ec61-4ec4-971c-e12a4a6b71b7" targetNamespace="http://schemas.microsoft.com/office/2006/metadata/properties" ma:root="true" ma:fieldsID="173cf3fa6c60b655a7dd458921034bca" ns2:_="" ns3:_="">
    <xsd:import namespace="f58d3c3b-fecd-40d4-be47-34fbaf444a09"/>
    <xsd:import namespace="f2651a81-ec61-4ec4-971c-e12a4a6b71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d3c3b-fecd-40d4-be47-34fbaf444a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51a81-ec61-4ec4-971c-e12a4a6b71b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F3918-526A-4F07-A7EA-71F6F2D5094D}"/>
</file>

<file path=customXml/itemProps2.xml><?xml version="1.0" encoding="utf-8"?>
<ds:datastoreItem xmlns:ds="http://schemas.openxmlformats.org/officeDocument/2006/customXml" ds:itemID="{A8291DFE-B66F-4C69-8C11-07A8728D6408}"/>
</file>

<file path=customXml/itemProps3.xml><?xml version="1.0" encoding="utf-8"?>
<ds:datastoreItem xmlns:ds="http://schemas.openxmlformats.org/officeDocument/2006/customXml" ds:itemID="{F1B46E74-5AFA-4425-9703-83B21C65B11C}"/>
</file>

<file path=docProps/app.xml><?xml version="1.0" encoding="utf-8"?>
<Properties xmlns="http://schemas.openxmlformats.org/officeDocument/2006/extended-properties" xmlns:vt="http://schemas.openxmlformats.org/officeDocument/2006/docPropsVTypes">
  <Application>Microsoft Excel Online</Application>
  <Manager/>
  <Company>Ohio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Graver, Megan</dc:creator>
  <cp:keywords/>
  <dc:description/>
  <cp:lastModifiedBy>Kerns, Greysan</cp:lastModifiedBy>
  <cp:revision/>
  <dcterms:created xsi:type="dcterms:W3CDTF">2013-05-29T16:28:04Z</dcterms:created>
  <dcterms:modified xsi:type="dcterms:W3CDTF">2019-04-08T20:45:28Z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0x010100BC40082A00E51E4FAFD8B8B8DAF17559</vt:lpwstr>
  </property>
  <property fmtid="{D5CDD505-2E9C-101B-9397-08002B2CF9AE}" pid="3" name="AuthorIds_UIVersion_3072">
    <vt:lpwstr>23</vt:lpwstr>
  </property>
</Properties>
</file>