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 Docs\2018_WEB\Payroll Services\"/>
    </mc:Choice>
  </mc:AlternateContent>
  <bookViews>
    <workbookView xWindow="0" yWindow="0" windowWidth="9864" windowHeight="9024" activeTab="1"/>
  </bookViews>
  <sheets>
    <sheet name="Calculation Options" sheetId="1" r:id="rId1"/>
    <sheet name="FTE Cha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1" i="2"/>
  <c r="N27" i="2" l="1"/>
  <c r="J11" i="2" l="1"/>
  <c r="C11" i="2"/>
  <c r="D13" i="2" l="1"/>
  <c r="D15" i="2"/>
  <c r="D19" i="2"/>
  <c r="D21" i="2"/>
  <c r="D23" i="2"/>
  <c r="D25" i="2"/>
  <c r="D27" i="2"/>
  <c r="D29" i="2"/>
  <c r="D31" i="2"/>
  <c r="D33" i="2"/>
  <c r="D35" i="2"/>
  <c r="D37" i="2"/>
  <c r="N11" i="2"/>
  <c r="F13" i="2" l="1"/>
  <c r="U37" i="2" l="1"/>
  <c r="S37" i="2"/>
  <c r="Q37" i="2"/>
  <c r="N37" i="2"/>
  <c r="L37" i="2"/>
  <c r="J37" i="2"/>
  <c r="H37" i="2"/>
  <c r="F37" i="2"/>
  <c r="C37" i="2"/>
  <c r="U35" i="2"/>
  <c r="S35" i="2"/>
  <c r="Q35" i="2"/>
  <c r="N35" i="2"/>
  <c r="L35" i="2"/>
  <c r="J35" i="2"/>
  <c r="H35" i="2"/>
  <c r="F35" i="2"/>
  <c r="C35" i="2"/>
  <c r="U33" i="2"/>
  <c r="S33" i="2"/>
  <c r="Q33" i="2"/>
  <c r="N33" i="2"/>
  <c r="L33" i="2"/>
  <c r="J33" i="2"/>
  <c r="H33" i="2"/>
  <c r="F33" i="2"/>
  <c r="C33" i="2"/>
  <c r="U31" i="2"/>
  <c r="S31" i="2"/>
  <c r="Q31" i="2"/>
  <c r="N31" i="2"/>
  <c r="L31" i="2"/>
  <c r="J31" i="2"/>
  <c r="H31" i="2"/>
  <c r="F31" i="2"/>
  <c r="C31" i="2"/>
  <c r="U29" i="2"/>
  <c r="S29" i="2"/>
  <c r="Q29" i="2"/>
  <c r="N29" i="2"/>
  <c r="L29" i="2"/>
  <c r="J29" i="2"/>
  <c r="H29" i="2"/>
  <c r="F29" i="2"/>
  <c r="C29" i="2"/>
  <c r="U27" i="2"/>
  <c r="S27" i="2"/>
  <c r="Q27" i="2"/>
  <c r="L27" i="2"/>
  <c r="J27" i="2"/>
  <c r="H27" i="2"/>
  <c r="F27" i="2"/>
  <c r="C27" i="2"/>
  <c r="U25" i="2"/>
  <c r="S25" i="2"/>
  <c r="Q25" i="2"/>
  <c r="N25" i="2"/>
  <c r="L25" i="2"/>
  <c r="J25" i="2"/>
  <c r="H25" i="2"/>
  <c r="F25" i="2"/>
  <c r="C25" i="2"/>
  <c r="U23" i="2"/>
  <c r="S23" i="2"/>
  <c r="Q23" i="2"/>
  <c r="N23" i="2"/>
  <c r="L23" i="2"/>
  <c r="J23" i="2"/>
  <c r="H23" i="2"/>
  <c r="F23" i="2"/>
  <c r="C23" i="2"/>
  <c r="U21" i="2"/>
  <c r="S21" i="2"/>
  <c r="Q21" i="2"/>
  <c r="N21" i="2"/>
  <c r="L21" i="2"/>
  <c r="J21" i="2"/>
  <c r="H21" i="2"/>
  <c r="F21" i="2"/>
  <c r="C21" i="2"/>
  <c r="U19" i="2"/>
  <c r="S19" i="2"/>
  <c r="Q19" i="2"/>
  <c r="N19" i="2"/>
  <c r="L19" i="2"/>
  <c r="J19" i="2"/>
  <c r="H19" i="2"/>
  <c r="F19" i="2"/>
  <c r="C19" i="2"/>
  <c r="U17" i="2"/>
  <c r="S17" i="2"/>
  <c r="Q17" i="2"/>
  <c r="N17" i="2"/>
  <c r="L17" i="2"/>
  <c r="J17" i="2"/>
  <c r="H17" i="2"/>
  <c r="F17" i="2"/>
  <c r="C17" i="2"/>
  <c r="U15" i="2"/>
  <c r="S15" i="2"/>
  <c r="Q15" i="2"/>
  <c r="N15" i="2"/>
  <c r="L15" i="2"/>
  <c r="J15" i="2"/>
  <c r="H15" i="2"/>
  <c r="F15" i="2"/>
  <c r="C15" i="2"/>
  <c r="U13" i="2"/>
  <c r="S13" i="2"/>
  <c r="Q13" i="2"/>
  <c r="N13" i="2"/>
  <c r="L13" i="2"/>
  <c r="J13" i="2"/>
  <c r="H13" i="2"/>
  <c r="C13" i="2"/>
  <c r="U11" i="2"/>
  <c r="S11" i="2"/>
  <c r="Q11" i="2"/>
  <c r="L11" i="2"/>
  <c r="H11" i="2"/>
  <c r="F11" i="2"/>
  <c r="C1" i="2"/>
  <c r="I25" i="1"/>
  <c r="F28" i="1" s="1"/>
  <c r="I22" i="1"/>
  <c r="D28" i="1" s="1"/>
  <c r="I28" i="1" l="1"/>
</calcChain>
</file>

<file path=xl/sharedStrings.xml><?xml version="1.0" encoding="utf-8"?>
<sst xmlns="http://schemas.openxmlformats.org/spreadsheetml/2006/main" count="195" uniqueCount="50">
  <si>
    <t>LAST RESORT FTE CALCULATOR</t>
  </si>
  <si>
    <t>OPTION #1</t>
  </si>
  <si>
    <t>If you have the number of credit hours, use the Academic FTE Chart. (Open FTE tab.)</t>
  </si>
  <si>
    <t xml:space="preserve">(This chart is based on the information found at </t>
  </si>
  <si>
    <t>https://www.ohio.edu/provost/apaa/overloads.cfm.)</t>
  </si>
  <si>
    <t>OPTION #2</t>
  </si>
  <si>
    <t xml:space="preserve">If you do not have the credit hours, determine the FTE by the amount of time or effort </t>
  </si>
  <si>
    <t>expected for the payment.</t>
  </si>
  <si>
    <t xml:space="preserve">Example: You are paying someone $2,500 to work on a project for the department. You plan to </t>
  </si>
  <si>
    <t>have them work 20 hours a week for a 10 week period (April 8 to June 14).</t>
  </si>
  <si>
    <t>Calculation:</t>
  </si>
  <si>
    <t>20 hours/40 hours in a week = .50</t>
  </si>
  <si>
    <t xml:space="preserve">Change only the yellow boxes to calculate the FTE. </t>
  </si>
  <si>
    <t>\</t>
  </si>
  <si>
    <t>=</t>
  </si>
  <si>
    <t>Hours</t>
  </si>
  <si>
    <t>Hrs per week</t>
  </si>
  <si>
    <t>weeks worked</t>
  </si>
  <si>
    <t>wks in semester</t>
  </si>
  <si>
    <t>x</t>
  </si>
  <si>
    <t>FTE</t>
  </si>
  <si>
    <t xml:space="preserve"> </t>
  </si>
  <si>
    <t xml:space="preserve">FTE </t>
  </si>
  <si>
    <t>https://www.ohio.edu/provost/apaa/overloads.cfm</t>
  </si>
  <si>
    <t>Chart</t>
  </si>
  <si>
    <t xml:space="preserve">  </t>
  </si>
  <si>
    <t>CREDIT HOURS</t>
  </si>
  <si>
    <t>PHD</t>
  </si>
  <si>
    <t>MASTERS</t>
  </si>
  <si>
    <t xml:space="preserve">  ALL OTHERS</t>
  </si>
  <si>
    <t>-</t>
  </si>
  <si>
    <t>FOR OVERLOAD &amp; SUMMER APPOINTMENTS</t>
  </si>
  <si>
    <t>ACADEMIC  FTE  CHART</t>
  </si>
  <si>
    <t>10 weeks work/17 weeks in a semester = .59</t>
  </si>
  <si>
    <t xml:space="preserve">The FTE would be the .50 x .77 = .29 </t>
  </si>
  <si>
    <t xml:space="preserve">Updated with new Semester rates </t>
  </si>
  <si>
    <t>Overload &amp; Part-Time</t>
  </si>
  <si>
    <t>Overload &amp; Part- Time</t>
  </si>
  <si>
    <t>(Tenure Track)</t>
  </si>
  <si>
    <t>---------------</t>
  </si>
  <si>
    <t>Lecturer</t>
  </si>
  <si>
    <t>Associate Lecturer</t>
  </si>
  <si>
    <t xml:space="preserve">Senior Lecturer           </t>
  </si>
  <si>
    <t>(Career Teaching)</t>
  </si>
  <si>
    <t>Professor</t>
  </si>
  <si>
    <t>Non-University Personnel</t>
  </si>
  <si>
    <t>Associate Professor</t>
  </si>
  <si>
    <t>Assistant Professor</t>
  </si>
  <si>
    <t>-----------------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</si>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</sst>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m\-yy_)"/>
    <numFmt numFmtId="165" formatCode="0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12"/>
      <name val="Courier"/>
    </font>
    <font>
      <b/>
      <sz val="12"/>
      <name val="Arial MT"/>
    </font>
    <font>
      <b/>
      <sz val="12"/>
      <color indexed="10"/>
      <name val="Arial MT"/>
    </font>
    <font>
      <sz val="12"/>
      <color indexed="10"/>
      <name val="Arial MT"/>
    </font>
    <font>
      <b/>
      <sz val="18"/>
      <name val="Arial MT"/>
    </font>
    <font>
      <b/>
      <sz val="24"/>
      <name val="Arial MT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43" fontId="0" fillId="0" borderId="0" xfId="1" applyFont="1"/>
    <xf numFmtId="0" fontId="3" fillId="0" borderId="0" xfId="0" applyFont="1"/>
    <xf numFmtId="0" fontId="2" fillId="0" borderId="0" xfId="0" applyFont="1"/>
    <xf numFmtId="43" fontId="4" fillId="0" borderId="0" xfId="2" applyNumberFormat="1"/>
    <xf numFmtId="0" fontId="0" fillId="2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Protection="1">
      <protection locked="0"/>
    </xf>
    <xf numFmtId="164" fontId="0" fillId="0" borderId="0" xfId="0" applyNumberFormat="1" applyProtection="1"/>
    <xf numFmtId="0" fontId="8" fillId="2" borderId="0" xfId="0" applyFont="1" applyFill="1"/>
    <xf numFmtId="0" fontId="9" fillId="2" borderId="0" xfId="0" applyFont="1" applyFill="1"/>
    <xf numFmtId="0" fontId="4" fillId="0" borderId="0" xfId="2"/>
    <xf numFmtId="0" fontId="0" fillId="0" borderId="0" xfId="0" applyFill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fill"/>
    </xf>
    <xf numFmtId="0" fontId="6" fillId="0" borderId="0" xfId="0" applyFont="1" applyBorder="1" applyProtection="1">
      <protection locked="0"/>
    </xf>
    <xf numFmtId="0" fontId="12" fillId="0" borderId="0" xfId="0" applyFont="1"/>
    <xf numFmtId="0" fontId="1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fill"/>
    </xf>
    <xf numFmtId="9" fontId="0" fillId="0" borderId="9" xfId="0" applyNumberForma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2" borderId="13" xfId="0" quotePrefix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14" fillId="2" borderId="13" xfId="0" applyNumberFormat="1" applyFont="1" applyFill="1" applyBorder="1" applyAlignment="1" applyProtection="1">
      <alignment horizontal="center"/>
      <protection locked="0"/>
    </xf>
    <xf numFmtId="165" fontId="14" fillId="0" borderId="0" xfId="0" applyNumberFormat="1" applyFont="1" applyFill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4" fillId="2" borderId="9" xfId="0" applyFont="1" applyFill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fill"/>
    </xf>
    <xf numFmtId="0" fontId="0" fillId="0" borderId="9" xfId="0" applyBorder="1" applyAlignment="1">
      <alignment horizontal="fill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2" borderId="8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hio.edu/provost/apaa/overloads.cfm.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hio.edu/provost/apaa/overload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2" sqref="D22"/>
    </sheetView>
  </sheetViews>
  <sheetFormatPr defaultRowHeight="14.4"/>
  <cols>
    <col min="1" max="1" width="2.5546875" customWidth="1"/>
    <col min="2" max="2" width="11.44140625" customWidth="1"/>
    <col min="3" max="3" width="3.33203125" customWidth="1"/>
    <col min="4" max="4" width="9.6640625" customWidth="1"/>
    <col min="5" max="5" width="2.88671875" customWidth="1"/>
    <col min="7" max="7" width="2.33203125" customWidth="1"/>
    <col min="8" max="8" width="3.88671875" customWidth="1"/>
    <col min="9" max="9" width="10.5546875" customWidth="1"/>
    <col min="10" max="10" width="2.88671875" customWidth="1"/>
    <col min="11" max="11" width="11.33203125" customWidth="1"/>
    <col min="12" max="12" width="2.33203125" customWidth="1"/>
  </cols>
  <sheetData>
    <row r="1" spans="1:7" ht="18">
      <c r="B1" s="1"/>
      <c r="F1" s="2" t="s">
        <v>0</v>
      </c>
      <c r="G1" s="2"/>
    </row>
    <row r="2" spans="1:7" ht="9" customHeight="1">
      <c r="B2" s="1"/>
      <c r="F2" s="2"/>
      <c r="G2" s="2"/>
    </row>
    <row r="3" spans="1:7" ht="15" customHeight="1">
      <c r="A3" s="3" t="s">
        <v>1</v>
      </c>
      <c r="B3" s="1"/>
      <c r="F3" s="2"/>
      <c r="G3" s="2"/>
    </row>
    <row r="4" spans="1:7" ht="15" customHeight="1">
      <c r="B4" s="1" t="s">
        <v>2</v>
      </c>
      <c r="F4" s="2"/>
      <c r="G4" s="2"/>
    </row>
    <row r="5" spans="1:7" ht="8.25" customHeight="1">
      <c r="B5" s="1"/>
      <c r="F5" s="2"/>
      <c r="G5" s="2"/>
    </row>
    <row r="6" spans="1:7" ht="15" customHeight="1">
      <c r="B6" s="1" t="s">
        <v>3</v>
      </c>
      <c r="F6" s="2"/>
      <c r="G6" s="2"/>
    </row>
    <row r="7" spans="1:7" ht="15" customHeight="1">
      <c r="B7" s="4" t="s">
        <v>4</v>
      </c>
      <c r="F7" s="2"/>
      <c r="G7" s="2"/>
    </row>
    <row r="8" spans="1:7" ht="16.5" customHeight="1">
      <c r="B8" s="1"/>
      <c r="F8" s="2"/>
      <c r="G8" s="2"/>
    </row>
    <row r="9" spans="1:7" ht="15" customHeight="1">
      <c r="A9" s="3" t="s">
        <v>5</v>
      </c>
      <c r="B9" s="1"/>
      <c r="F9" s="2"/>
      <c r="G9" s="2"/>
    </row>
    <row r="10" spans="1:7" ht="15" customHeight="1">
      <c r="B10" s="1" t="s">
        <v>6</v>
      </c>
      <c r="F10" s="2"/>
      <c r="G10" s="2"/>
    </row>
    <row r="11" spans="1:7" ht="15" customHeight="1">
      <c r="B11" s="1" t="s">
        <v>7</v>
      </c>
      <c r="F11" s="2"/>
      <c r="G11" s="2"/>
    </row>
    <row r="12" spans="1:7" ht="15" customHeight="1">
      <c r="B12" s="1"/>
      <c r="F12" s="2"/>
      <c r="G12" s="2"/>
    </row>
    <row r="13" spans="1:7" ht="15" customHeight="1">
      <c r="B13" s="1" t="s">
        <v>8</v>
      </c>
      <c r="F13" s="2"/>
      <c r="G13" s="2"/>
    </row>
    <row r="14" spans="1:7" ht="15" customHeight="1">
      <c r="B14" s="1" t="s">
        <v>9</v>
      </c>
      <c r="F14" s="2"/>
      <c r="G14" s="2"/>
    </row>
    <row r="15" spans="1:7" ht="15" customHeight="1">
      <c r="B15" s="1"/>
      <c r="F15" s="2"/>
      <c r="G15" s="2"/>
    </row>
    <row r="16" spans="1:7" ht="15" customHeight="1">
      <c r="B16" s="1" t="s">
        <v>10</v>
      </c>
      <c r="D16" t="s">
        <v>11</v>
      </c>
      <c r="F16" s="2"/>
      <c r="G16" s="2"/>
    </row>
    <row r="17" spans="2:9" ht="15" customHeight="1">
      <c r="B17" s="1"/>
      <c r="D17" t="s">
        <v>33</v>
      </c>
      <c r="F17" s="2"/>
      <c r="G17" s="2"/>
    </row>
    <row r="18" spans="2:9" ht="15" customHeight="1">
      <c r="B18" s="1"/>
      <c r="D18" t="s">
        <v>34</v>
      </c>
      <c r="F18" s="2"/>
      <c r="G18" s="2"/>
    </row>
    <row r="19" spans="2:9" ht="15" customHeight="1">
      <c r="B19" s="1"/>
      <c r="F19" s="2"/>
      <c r="G19" s="2"/>
    </row>
    <row r="20" spans="2:9" ht="15" customHeight="1">
      <c r="B20" s="1" t="s">
        <v>12</v>
      </c>
      <c r="F20" s="2"/>
      <c r="G20" s="2"/>
    </row>
    <row r="21" spans="2:9" ht="15" customHeight="1" thickBot="1">
      <c r="B21" s="1"/>
      <c r="F21" s="2"/>
      <c r="G21" s="2"/>
    </row>
    <row r="22" spans="2:9" ht="15" customHeight="1" thickBot="1">
      <c r="B22" s="1"/>
      <c r="D22" s="5">
        <v>20</v>
      </c>
      <c r="E22" s="6" t="s">
        <v>13</v>
      </c>
      <c r="F22" s="7">
        <v>40</v>
      </c>
      <c r="G22" s="8"/>
      <c r="H22" s="9" t="s">
        <v>14</v>
      </c>
      <c r="I22" s="10">
        <f>(D22/F22)</f>
        <v>0.5</v>
      </c>
    </row>
    <row r="23" spans="2:9" ht="12" customHeight="1">
      <c r="B23" s="1"/>
      <c r="D23" s="11" t="s">
        <v>15</v>
      </c>
      <c r="E23" s="12"/>
      <c r="F23" s="13" t="s">
        <v>16</v>
      </c>
      <c r="G23" s="2"/>
      <c r="H23" s="9"/>
      <c r="I23" s="9"/>
    </row>
    <row r="24" spans="2:9" ht="9" customHeight="1" thickBot="1">
      <c r="B24" s="1"/>
      <c r="F24" s="14"/>
      <c r="G24" s="2"/>
      <c r="H24" s="9"/>
      <c r="I24" s="9"/>
    </row>
    <row r="25" spans="2:9" ht="15" customHeight="1" thickBot="1">
      <c r="B25" s="1"/>
      <c r="D25" s="5">
        <v>10</v>
      </c>
      <c r="E25" s="9" t="s">
        <v>13</v>
      </c>
      <c r="F25" s="15">
        <v>17</v>
      </c>
      <c r="G25" s="2"/>
      <c r="H25" s="9" t="s">
        <v>14</v>
      </c>
      <c r="I25" s="16">
        <f>(D25/F25)</f>
        <v>0.58823529411764708</v>
      </c>
    </row>
    <row r="26" spans="2:9" ht="15" customHeight="1">
      <c r="B26" s="1"/>
      <c r="D26" s="12" t="s">
        <v>17</v>
      </c>
      <c r="F26" s="12" t="s">
        <v>18</v>
      </c>
      <c r="G26" s="2"/>
      <c r="H26" s="9"/>
      <c r="I26" s="9"/>
    </row>
    <row r="27" spans="2:9" ht="9" customHeight="1" thickBot="1">
      <c r="B27" s="1"/>
      <c r="D27" s="12"/>
      <c r="F27" s="12"/>
      <c r="G27" s="2"/>
      <c r="H27" s="9"/>
      <c r="I27" s="9"/>
    </row>
    <row r="28" spans="2:9" ht="15" customHeight="1" thickBot="1">
      <c r="B28" s="1"/>
      <c r="D28" s="15">
        <f>I22</f>
        <v>0.5</v>
      </c>
      <c r="E28" s="9" t="s">
        <v>19</v>
      </c>
      <c r="F28" s="17">
        <f>I25</f>
        <v>0.58823529411764708</v>
      </c>
      <c r="G28" s="2"/>
      <c r="H28" s="9" t="s">
        <v>14</v>
      </c>
      <c r="I28" s="16">
        <f>(D28*F28)</f>
        <v>0.29411764705882354</v>
      </c>
    </row>
    <row r="29" spans="2:9" ht="15" customHeight="1" thickBot="1">
      <c r="B29" s="1"/>
      <c r="D29" s="12"/>
      <c r="F29" s="12"/>
      <c r="G29" s="2"/>
      <c r="I29" s="18" t="s">
        <v>20</v>
      </c>
    </row>
    <row r="30" spans="2:9">
      <c r="B30" s="1"/>
      <c r="F30" s="14"/>
    </row>
    <row r="31" spans="2:9">
      <c r="B31" s="1"/>
      <c r="F31" s="14"/>
    </row>
  </sheetData>
  <hyperlinks>
    <hyperlink ref="B7" r:id="rId1"/>
  </hyperlinks>
  <pageMargins left="0.7" right="0.7" top="0.75" bottom="0.75" header="0.3" footer="0.3"/>
  <pageSetup orientation="portrait" r:id="rId2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C1" sqref="C1"/>
    </sheetView>
  </sheetViews>
  <sheetFormatPr defaultColWidth="14.6640625" defaultRowHeight="14.4"/>
  <cols>
    <col min="1" max="1" width="2" customWidth="1"/>
    <col min="2" max="2" width="7.5546875" customWidth="1"/>
    <col min="3" max="3" width="12.44140625" bestFit="1" customWidth="1"/>
    <col min="4" max="15" width="11.33203125" customWidth="1"/>
    <col min="16" max="16" width="2.44140625" style="47" customWidth="1"/>
    <col min="17" max="17" width="11.33203125" customWidth="1"/>
    <col min="18" max="18" width="1.5546875" style="24" customWidth="1"/>
    <col min="19" max="19" width="11.33203125" customWidth="1"/>
    <col min="20" max="20" width="1.5546875" customWidth="1"/>
    <col min="21" max="21" width="13.44140625" customWidth="1"/>
    <col min="22" max="22" width="16.33203125" customWidth="1"/>
    <col min="23" max="23" width="16.88671875" customWidth="1"/>
    <col min="24" max="24" width="16.5546875" customWidth="1"/>
    <col min="25" max="25" width="16.44140625" customWidth="1"/>
  </cols>
  <sheetData>
    <row r="1" spans="1:22" ht="15.6">
      <c r="A1" s="19" t="s">
        <v>21</v>
      </c>
      <c r="B1" s="62" t="s">
        <v>22</v>
      </c>
      <c r="C1" s="20">
        <f ca="1">TODAY()</f>
        <v>44236</v>
      </c>
      <c r="E1" s="21" t="s">
        <v>35</v>
      </c>
      <c r="F1" s="22"/>
      <c r="G1" s="22"/>
      <c r="H1" s="22"/>
      <c r="J1" s="23" t="s">
        <v>23</v>
      </c>
      <c r="U1" t="s">
        <v>21</v>
      </c>
    </row>
    <row r="2" spans="1:22" ht="15.6">
      <c r="A2" s="19" t="s">
        <v>21</v>
      </c>
      <c r="B2" s="62" t="s">
        <v>24</v>
      </c>
      <c r="U2" t="s">
        <v>21</v>
      </c>
    </row>
    <row r="3" spans="1:22" ht="28.8">
      <c r="A3" s="19" t="s">
        <v>21</v>
      </c>
      <c r="C3" s="2" t="s">
        <v>49</v>
      </c>
      <c r="D3" s="34" t="s">
        <v>32</v>
      </c>
      <c r="E3" s="25"/>
      <c r="J3" s="33" t="s">
        <v>31</v>
      </c>
      <c r="K3" s="3"/>
      <c r="L3" s="3"/>
      <c r="U3" t="s">
        <v>21</v>
      </c>
      <c r="V3" s="27"/>
    </row>
    <row r="4" spans="1:22" ht="12.75" customHeight="1">
      <c r="A4" s="32"/>
      <c r="E4" s="26"/>
      <c r="V4" s="27"/>
    </row>
    <row r="5" spans="1:22">
      <c r="A5" s="28"/>
      <c r="B5" s="35"/>
      <c r="C5" s="36"/>
      <c r="D5" s="83" t="s">
        <v>44</v>
      </c>
      <c r="E5" s="84"/>
      <c r="F5" s="83" t="s">
        <v>46</v>
      </c>
      <c r="G5" s="84"/>
      <c r="H5" s="83" t="s">
        <v>47</v>
      </c>
      <c r="I5" s="84"/>
      <c r="J5" s="71" t="s">
        <v>42</v>
      </c>
      <c r="K5" s="72"/>
      <c r="L5" s="71" t="s">
        <v>41</v>
      </c>
      <c r="M5" s="72"/>
      <c r="N5" s="71" t="s">
        <v>40</v>
      </c>
      <c r="O5" s="72"/>
      <c r="P5" s="48"/>
      <c r="Q5" s="35"/>
      <c r="R5" s="37"/>
      <c r="S5" s="38"/>
      <c r="T5" s="38"/>
      <c r="U5" s="36"/>
    </row>
    <row r="6" spans="1:22">
      <c r="A6" s="28" t="s">
        <v>25</v>
      </c>
      <c r="B6" s="41"/>
      <c r="C6" s="29"/>
      <c r="D6" s="73" t="s">
        <v>38</v>
      </c>
      <c r="E6" s="74"/>
      <c r="F6" s="91" t="s">
        <v>38</v>
      </c>
      <c r="G6" s="74"/>
      <c r="H6" s="73" t="s">
        <v>38</v>
      </c>
      <c r="I6" s="74"/>
      <c r="J6" s="73" t="s">
        <v>43</v>
      </c>
      <c r="K6" s="74"/>
      <c r="L6" s="73" t="s">
        <v>43</v>
      </c>
      <c r="M6" s="74"/>
      <c r="N6" s="73" t="s">
        <v>43</v>
      </c>
      <c r="O6" s="74"/>
      <c r="P6" s="49"/>
      <c r="Q6" s="68" t="s">
        <v>45</v>
      </c>
      <c r="R6" s="69"/>
      <c r="S6" s="69"/>
      <c r="T6" s="69"/>
      <c r="U6" s="70"/>
    </row>
    <row r="7" spans="1:22" ht="28.8">
      <c r="A7" s="28"/>
      <c r="B7" s="42" t="s">
        <v>26</v>
      </c>
      <c r="C7" s="29" t="s">
        <v>20</v>
      </c>
      <c r="D7" s="78" t="s">
        <v>36</v>
      </c>
      <c r="E7" s="74"/>
      <c r="F7" s="78" t="s">
        <v>37</v>
      </c>
      <c r="G7" s="74"/>
      <c r="H7" s="78" t="s">
        <v>36</v>
      </c>
      <c r="I7" s="82"/>
      <c r="J7" s="78" t="s">
        <v>36</v>
      </c>
      <c r="K7" s="82"/>
      <c r="L7" s="78" t="s">
        <v>36</v>
      </c>
      <c r="M7" s="82"/>
      <c r="N7" s="78" t="s">
        <v>36</v>
      </c>
      <c r="O7" s="79"/>
      <c r="P7" s="51"/>
      <c r="Q7" s="39" t="s">
        <v>27</v>
      </c>
      <c r="R7" s="30"/>
      <c r="S7" s="39" t="s">
        <v>28</v>
      </c>
      <c r="T7" s="9"/>
      <c r="U7" s="40" t="s">
        <v>29</v>
      </c>
    </row>
    <row r="8" spans="1:22">
      <c r="A8" s="28"/>
      <c r="B8" s="43" t="s">
        <v>30</v>
      </c>
      <c r="C8" s="31" t="s">
        <v>30</v>
      </c>
      <c r="D8" s="80" t="s">
        <v>30</v>
      </c>
      <c r="E8" s="81"/>
      <c r="F8" s="80" t="s">
        <v>30</v>
      </c>
      <c r="G8" s="81"/>
      <c r="H8" s="80" t="s">
        <v>30</v>
      </c>
      <c r="I8" s="81"/>
      <c r="J8" s="80" t="s">
        <v>30</v>
      </c>
      <c r="K8" s="81"/>
      <c r="L8" s="80" t="s">
        <v>30</v>
      </c>
      <c r="M8" s="81"/>
      <c r="N8" s="80" t="s">
        <v>30</v>
      </c>
      <c r="O8" s="81"/>
      <c r="P8" s="51"/>
      <c r="Q8" s="52" t="s">
        <v>39</v>
      </c>
      <c r="R8" s="30"/>
      <c r="S8" s="52" t="s">
        <v>39</v>
      </c>
      <c r="T8" s="9"/>
      <c r="U8" s="52" t="s">
        <v>48</v>
      </c>
    </row>
    <row r="9" spans="1:22" ht="15.6">
      <c r="A9" s="28"/>
      <c r="B9" s="41">
        <v>1</v>
      </c>
      <c r="C9" s="44">
        <v>6.6666666666666666E-2</v>
      </c>
      <c r="D9" s="89">
        <v>2822</v>
      </c>
      <c r="E9" s="90"/>
      <c r="F9" s="89">
        <v>2631</v>
      </c>
      <c r="G9" s="86"/>
      <c r="H9" s="75">
        <v>2397</v>
      </c>
      <c r="I9" s="67"/>
      <c r="J9" s="75">
        <v>2368</v>
      </c>
      <c r="K9" s="67"/>
      <c r="L9" s="75">
        <v>2313</v>
      </c>
      <c r="M9" s="67"/>
      <c r="N9" s="75">
        <v>2257</v>
      </c>
      <c r="O9" s="76"/>
      <c r="P9" s="51"/>
      <c r="Q9" s="57">
        <v>1091</v>
      </c>
      <c r="R9" s="58"/>
      <c r="S9" s="57">
        <v>1015</v>
      </c>
      <c r="T9" s="59"/>
      <c r="U9" s="60">
        <v>903</v>
      </c>
    </row>
    <row r="10" spans="1:22" ht="12.75" customHeight="1">
      <c r="A10" s="28"/>
      <c r="B10" s="41"/>
      <c r="C10" s="44"/>
      <c r="D10" s="85"/>
      <c r="E10" s="86"/>
      <c r="F10" s="85"/>
      <c r="G10" s="86"/>
      <c r="H10" s="65"/>
      <c r="I10" s="67"/>
      <c r="J10" s="65"/>
      <c r="K10" s="67"/>
      <c r="L10" s="65"/>
      <c r="M10" s="67"/>
      <c r="N10" s="65"/>
      <c r="O10" s="66"/>
      <c r="P10" s="51"/>
      <c r="Q10" s="53"/>
      <c r="R10" s="54"/>
      <c r="S10" s="53"/>
      <c r="T10" s="55"/>
      <c r="U10" s="53"/>
    </row>
    <row r="11" spans="1:22">
      <c r="A11" s="28"/>
      <c r="B11" s="41">
        <v>2</v>
      </c>
      <c r="C11" s="44">
        <f>C$9*B11</f>
        <v>0.13333333333333333</v>
      </c>
      <c r="D11" s="85">
        <f>D$9*$B11</f>
        <v>5644</v>
      </c>
      <c r="E11" s="86"/>
      <c r="F11" s="85">
        <f t="shared" ref="F11:L11" si="0">F$9*$B11</f>
        <v>5262</v>
      </c>
      <c r="G11" s="86"/>
      <c r="H11" s="65">
        <f t="shared" si="0"/>
        <v>4794</v>
      </c>
      <c r="I11" s="67"/>
      <c r="J11" s="65">
        <f>J$9*$B11</f>
        <v>4736</v>
      </c>
      <c r="K11" s="67"/>
      <c r="L11" s="65">
        <f t="shared" si="0"/>
        <v>4626</v>
      </c>
      <c r="M11" s="67"/>
      <c r="N11" s="65">
        <f>N$9*$B11</f>
        <v>4514</v>
      </c>
      <c r="O11" s="66"/>
      <c r="P11" s="51"/>
      <c r="Q11" s="53">
        <f>Q$9*$B11</f>
        <v>2182</v>
      </c>
      <c r="R11" s="54"/>
      <c r="S11" s="53">
        <f>S$9*$B11</f>
        <v>2030</v>
      </c>
      <c r="T11" s="55"/>
      <c r="U11" s="53">
        <f>U$9*$B11</f>
        <v>1806</v>
      </c>
    </row>
    <row r="12" spans="1:22" ht="12.75" customHeight="1">
      <c r="A12" s="28"/>
      <c r="B12" s="41"/>
      <c r="C12" s="44"/>
      <c r="D12" s="85"/>
      <c r="E12" s="86"/>
      <c r="F12" s="85"/>
      <c r="G12" s="86"/>
      <c r="H12" s="65"/>
      <c r="I12" s="67"/>
      <c r="J12" s="65"/>
      <c r="K12" s="67"/>
      <c r="L12" s="65"/>
      <c r="M12" s="67"/>
      <c r="N12" s="65"/>
      <c r="O12" s="66"/>
      <c r="P12" s="51"/>
      <c r="Q12" s="53"/>
      <c r="R12" s="54"/>
      <c r="S12" s="53"/>
      <c r="T12" s="55"/>
      <c r="U12" s="53"/>
    </row>
    <row r="13" spans="1:22">
      <c r="A13" s="28"/>
      <c r="B13" s="41">
        <v>3</v>
      </c>
      <c r="C13" s="44">
        <f>C$9*B13</f>
        <v>0.2</v>
      </c>
      <c r="D13" s="85">
        <f t="shared" ref="D13:U13" si="1">D$9*$B13</f>
        <v>8466</v>
      </c>
      <c r="E13" s="86"/>
      <c r="F13" s="85">
        <f>F$9*$B13</f>
        <v>7893</v>
      </c>
      <c r="G13" s="86"/>
      <c r="H13" s="65">
        <f t="shared" si="1"/>
        <v>7191</v>
      </c>
      <c r="I13" s="67"/>
      <c r="J13" s="65">
        <f t="shared" si="1"/>
        <v>7104</v>
      </c>
      <c r="K13" s="67"/>
      <c r="L13" s="65">
        <f t="shared" si="1"/>
        <v>6939</v>
      </c>
      <c r="M13" s="67"/>
      <c r="N13" s="65">
        <f t="shared" si="1"/>
        <v>6771</v>
      </c>
      <c r="O13" s="66"/>
      <c r="P13" s="51"/>
      <c r="Q13" s="53">
        <f t="shared" si="1"/>
        <v>3273</v>
      </c>
      <c r="R13" s="54"/>
      <c r="S13" s="53">
        <f t="shared" si="1"/>
        <v>3045</v>
      </c>
      <c r="T13" s="55"/>
      <c r="U13" s="53">
        <f t="shared" si="1"/>
        <v>2709</v>
      </c>
    </row>
    <row r="14" spans="1:22" ht="12.75" customHeight="1">
      <c r="A14" s="28"/>
      <c r="B14" s="41"/>
      <c r="C14" s="44" t="s">
        <v>21</v>
      </c>
      <c r="D14" s="85" t="s">
        <v>21</v>
      </c>
      <c r="E14" s="86"/>
      <c r="F14" s="85" t="s">
        <v>21</v>
      </c>
      <c r="G14" s="86"/>
      <c r="H14" s="65" t="s">
        <v>21</v>
      </c>
      <c r="I14" s="67"/>
      <c r="J14" s="65" t="s">
        <v>21</v>
      </c>
      <c r="K14" s="67"/>
      <c r="L14" s="65" t="s">
        <v>21</v>
      </c>
      <c r="M14" s="67"/>
      <c r="N14" s="65" t="s">
        <v>21</v>
      </c>
      <c r="O14" s="66"/>
      <c r="P14" s="51"/>
      <c r="Q14" s="53" t="s">
        <v>21</v>
      </c>
      <c r="R14" s="54"/>
      <c r="S14" s="53" t="s">
        <v>21</v>
      </c>
      <c r="T14" s="55"/>
      <c r="U14" s="53" t="s">
        <v>21</v>
      </c>
    </row>
    <row r="15" spans="1:22">
      <c r="A15" s="28"/>
      <c r="B15" s="41">
        <v>4</v>
      </c>
      <c r="C15" s="44">
        <f>C$9*B15</f>
        <v>0.26666666666666666</v>
      </c>
      <c r="D15" s="85">
        <f t="shared" ref="D15:U15" si="2">D$9*$B15</f>
        <v>11288</v>
      </c>
      <c r="E15" s="86"/>
      <c r="F15" s="85">
        <f t="shared" si="2"/>
        <v>10524</v>
      </c>
      <c r="G15" s="86"/>
      <c r="H15" s="65">
        <f t="shared" si="2"/>
        <v>9588</v>
      </c>
      <c r="I15" s="67"/>
      <c r="J15" s="65">
        <f t="shared" si="2"/>
        <v>9472</v>
      </c>
      <c r="K15" s="67"/>
      <c r="L15" s="65">
        <f t="shared" si="2"/>
        <v>9252</v>
      </c>
      <c r="M15" s="67"/>
      <c r="N15" s="65">
        <f t="shared" si="2"/>
        <v>9028</v>
      </c>
      <c r="O15" s="66"/>
      <c r="P15" s="51"/>
      <c r="Q15" s="53">
        <f t="shared" si="2"/>
        <v>4364</v>
      </c>
      <c r="R15" s="54"/>
      <c r="S15" s="53">
        <f t="shared" si="2"/>
        <v>4060</v>
      </c>
      <c r="T15" s="55"/>
      <c r="U15" s="53">
        <f t="shared" si="2"/>
        <v>3612</v>
      </c>
    </row>
    <row r="16" spans="1:22" ht="12" customHeight="1">
      <c r="A16" s="28"/>
      <c r="B16" s="41"/>
      <c r="C16" s="44" t="s">
        <v>21</v>
      </c>
      <c r="D16" s="85" t="s">
        <v>21</v>
      </c>
      <c r="E16" s="86"/>
      <c r="F16" s="85" t="s">
        <v>21</v>
      </c>
      <c r="G16" s="86"/>
      <c r="H16" s="65" t="s">
        <v>21</v>
      </c>
      <c r="I16" s="67"/>
      <c r="J16" s="65" t="s">
        <v>21</v>
      </c>
      <c r="K16" s="67"/>
      <c r="L16" s="65" t="s">
        <v>21</v>
      </c>
      <c r="M16" s="67"/>
      <c r="N16" s="65" t="s">
        <v>21</v>
      </c>
      <c r="O16" s="66"/>
      <c r="P16" s="51"/>
      <c r="Q16" s="53" t="s">
        <v>21</v>
      </c>
      <c r="R16" s="54"/>
      <c r="S16" s="53" t="s">
        <v>21</v>
      </c>
      <c r="T16" s="55"/>
      <c r="U16" s="53" t="s">
        <v>21</v>
      </c>
    </row>
    <row r="17" spans="1:21">
      <c r="A17" s="28"/>
      <c r="B17" s="41">
        <v>5</v>
      </c>
      <c r="C17" s="44">
        <f>C$9*B17</f>
        <v>0.33333333333333331</v>
      </c>
      <c r="D17" s="85">
        <f>D$9*$B17</f>
        <v>14110</v>
      </c>
      <c r="E17" s="86"/>
      <c r="F17" s="85">
        <f t="shared" ref="F17:U17" si="3">F$9*$B17</f>
        <v>13155</v>
      </c>
      <c r="G17" s="86"/>
      <c r="H17" s="65">
        <f t="shared" si="3"/>
        <v>11985</v>
      </c>
      <c r="I17" s="67"/>
      <c r="J17" s="65">
        <f t="shared" si="3"/>
        <v>11840</v>
      </c>
      <c r="K17" s="67"/>
      <c r="L17" s="65">
        <f t="shared" si="3"/>
        <v>11565</v>
      </c>
      <c r="M17" s="67"/>
      <c r="N17" s="65">
        <f t="shared" si="3"/>
        <v>11285</v>
      </c>
      <c r="O17" s="66"/>
      <c r="P17" s="51"/>
      <c r="Q17" s="53">
        <f t="shared" si="3"/>
        <v>5455</v>
      </c>
      <c r="R17" s="54"/>
      <c r="S17" s="53">
        <f t="shared" si="3"/>
        <v>5075</v>
      </c>
      <c r="T17" s="55"/>
      <c r="U17" s="53">
        <f t="shared" si="3"/>
        <v>4515</v>
      </c>
    </row>
    <row r="18" spans="1:21" ht="12.75" customHeight="1">
      <c r="A18" s="28"/>
      <c r="B18" s="41"/>
      <c r="C18" s="44" t="s">
        <v>21</v>
      </c>
      <c r="D18" s="85" t="s">
        <v>21</v>
      </c>
      <c r="E18" s="86"/>
      <c r="F18" s="85" t="s">
        <v>21</v>
      </c>
      <c r="G18" s="86"/>
      <c r="H18" s="65" t="s">
        <v>21</v>
      </c>
      <c r="I18" s="67"/>
      <c r="J18" s="65" t="s">
        <v>21</v>
      </c>
      <c r="K18" s="67"/>
      <c r="L18" s="65" t="s">
        <v>21</v>
      </c>
      <c r="M18" s="67"/>
      <c r="N18" s="65" t="s">
        <v>21</v>
      </c>
      <c r="O18" s="66"/>
      <c r="P18" s="51"/>
      <c r="Q18" s="53" t="s">
        <v>21</v>
      </c>
      <c r="R18" s="54"/>
      <c r="S18" s="53" t="s">
        <v>21</v>
      </c>
      <c r="T18" s="55"/>
      <c r="U18" s="53" t="s">
        <v>21</v>
      </c>
    </row>
    <row r="19" spans="1:21">
      <c r="A19" s="28"/>
      <c r="B19" s="41">
        <v>6</v>
      </c>
      <c r="C19" s="44">
        <f>C$9*B19</f>
        <v>0.4</v>
      </c>
      <c r="D19" s="85">
        <f t="shared" ref="D19:U19" si="4">D$9*$B19</f>
        <v>16932</v>
      </c>
      <c r="E19" s="86"/>
      <c r="F19" s="85">
        <f t="shared" si="4"/>
        <v>15786</v>
      </c>
      <c r="G19" s="86"/>
      <c r="H19" s="65">
        <f t="shared" si="4"/>
        <v>14382</v>
      </c>
      <c r="I19" s="67"/>
      <c r="J19" s="65">
        <f t="shared" si="4"/>
        <v>14208</v>
      </c>
      <c r="K19" s="67"/>
      <c r="L19" s="65">
        <f t="shared" si="4"/>
        <v>13878</v>
      </c>
      <c r="M19" s="67"/>
      <c r="N19" s="65">
        <f t="shared" si="4"/>
        <v>13542</v>
      </c>
      <c r="O19" s="66"/>
      <c r="P19" s="51"/>
      <c r="Q19" s="53">
        <f t="shared" si="4"/>
        <v>6546</v>
      </c>
      <c r="R19" s="54"/>
      <c r="S19" s="53">
        <f t="shared" si="4"/>
        <v>6090</v>
      </c>
      <c r="T19" s="56"/>
      <c r="U19" s="53">
        <f t="shared" si="4"/>
        <v>5418</v>
      </c>
    </row>
    <row r="20" spans="1:21" ht="12.75" customHeight="1">
      <c r="A20" s="28"/>
      <c r="B20" s="41"/>
      <c r="C20" s="44" t="s">
        <v>21</v>
      </c>
      <c r="D20" s="85" t="s">
        <v>21</v>
      </c>
      <c r="E20" s="86"/>
      <c r="F20" s="85" t="s">
        <v>21</v>
      </c>
      <c r="G20" s="86"/>
      <c r="H20" s="65" t="s">
        <v>21</v>
      </c>
      <c r="I20" s="67"/>
      <c r="J20" s="65" t="s">
        <v>21</v>
      </c>
      <c r="K20" s="67"/>
      <c r="L20" s="65" t="s">
        <v>21</v>
      </c>
      <c r="M20" s="67"/>
      <c r="N20" s="65" t="s">
        <v>21</v>
      </c>
      <c r="O20" s="66"/>
      <c r="P20" s="51"/>
      <c r="Q20" s="53" t="s">
        <v>21</v>
      </c>
      <c r="R20" s="54"/>
      <c r="S20" s="53" t="s">
        <v>21</v>
      </c>
      <c r="T20" s="55"/>
      <c r="U20" s="53" t="s">
        <v>21</v>
      </c>
    </row>
    <row r="21" spans="1:21">
      <c r="A21" s="28"/>
      <c r="B21" s="41">
        <v>7</v>
      </c>
      <c r="C21" s="44">
        <f>C$9*B21</f>
        <v>0.46666666666666667</v>
      </c>
      <c r="D21" s="85">
        <f t="shared" ref="D21:U21" si="5">D$9*$B21</f>
        <v>19754</v>
      </c>
      <c r="E21" s="86"/>
      <c r="F21" s="85">
        <f t="shared" si="5"/>
        <v>18417</v>
      </c>
      <c r="G21" s="86"/>
      <c r="H21" s="65">
        <f t="shared" si="5"/>
        <v>16779</v>
      </c>
      <c r="I21" s="67"/>
      <c r="J21" s="65">
        <f t="shared" si="5"/>
        <v>16576</v>
      </c>
      <c r="K21" s="67"/>
      <c r="L21" s="65">
        <f t="shared" si="5"/>
        <v>16191</v>
      </c>
      <c r="M21" s="67"/>
      <c r="N21" s="65">
        <f t="shared" si="5"/>
        <v>15799</v>
      </c>
      <c r="O21" s="66"/>
      <c r="P21" s="51"/>
      <c r="Q21" s="53">
        <f t="shared" si="5"/>
        <v>7637</v>
      </c>
      <c r="R21" s="54"/>
      <c r="S21" s="53">
        <f t="shared" si="5"/>
        <v>7105</v>
      </c>
      <c r="T21" s="55"/>
      <c r="U21" s="53">
        <f t="shared" si="5"/>
        <v>6321</v>
      </c>
    </row>
    <row r="22" spans="1:21" ht="12.75" customHeight="1">
      <c r="A22" s="28"/>
      <c r="B22" s="41"/>
      <c r="C22" s="44" t="s">
        <v>21</v>
      </c>
      <c r="D22" s="85" t="s">
        <v>21</v>
      </c>
      <c r="E22" s="86"/>
      <c r="F22" s="85" t="s">
        <v>21</v>
      </c>
      <c r="G22" s="86"/>
      <c r="H22" s="65" t="s">
        <v>21</v>
      </c>
      <c r="I22" s="67"/>
      <c r="J22" s="65" t="s">
        <v>21</v>
      </c>
      <c r="K22" s="67"/>
      <c r="L22" s="65" t="s">
        <v>21</v>
      </c>
      <c r="M22" s="67"/>
      <c r="N22" s="65" t="s">
        <v>21</v>
      </c>
      <c r="O22" s="66"/>
      <c r="P22" s="51"/>
      <c r="Q22" s="53" t="s">
        <v>21</v>
      </c>
      <c r="R22" s="54"/>
      <c r="S22" s="53" t="s">
        <v>21</v>
      </c>
      <c r="T22" s="55"/>
      <c r="U22" s="53" t="s">
        <v>21</v>
      </c>
    </row>
    <row r="23" spans="1:21">
      <c r="A23" s="28"/>
      <c r="B23" s="41">
        <v>8</v>
      </c>
      <c r="C23" s="44">
        <f>C$9*B23</f>
        <v>0.53333333333333333</v>
      </c>
      <c r="D23" s="85">
        <f t="shared" ref="D23:U23" si="6">D$9*$B23</f>
        <v>22576</v>
      </c>
      <c r="E23" s="86"/>
      <c r="F23" s="85">
        <f t="shared" si="6"/>
        <v>21048</v>
      </c>
      <c r="G23" s="86"/>
      <c r="H23" s="65">
        <f t="shared" si="6"/>
        <v>19176</v>
      </c>
      <c r="I23" s="67"/>
      <c r="J23" s="65">
        <f t="shared" si="6"/>
        <v>18944</v>
      </c>
      <c r="K23" s="67"/>
      <c r="L23" s="65">
        <f t="shared" si="6"/>
        <v>18504</v>
      </c>
      <c r="M23" s="67"/>
      <c r="N23" s="65">
        <f t="shared" si="6"/>
        <v>18056</v>
      </c>
      <c r="O23" s="66"/>
      <c r="P23" s="51"/>
      <c r="Q23" s="53">
        <f t="shared" si="6"/>
        <v>8728</v>
      </c>
      <c r="R23" s="54"/>
      <c r="S23" s="53">
        <f t="shared" si="6"/>
        <v>8120</v>
      </c>
      <c r="T23" s="55"/>
      <c r="U23" s="53">
        <f t="shared" si="6"/>
        <v>7224</v>
      </c>
    </row>
    <row r="24" spans="1:21" ht="12.75" customHeight="1">
      <c r="A24" s="28"/>
      <c r="B24" s="41"/>
      <c r="C24" s="44" t="s">
        <v>21</v>
      </c>
      <c r="D24" s="85" t="s">
        <v>21</v>
      </c>
      <c r="E24" s="86"/>
      <c r="F24" s="85" t="s">
        <v>21</v>
      </c>
      <c r="G24" s="86"/>
      <c r="H24" s="65" t="s">
        <v>21</v>
      </c>
      <c r="I24" s="67"/>
      <c r="J24" s="65" t="s">
        <v>21</v>
      </c>
      <c r="K24" s="67"/>
      <c r="L24" s="65" t="s">
        <v>21</v>
      </c>
      <c r="M24" s="67"/>
      <c r="N24" s="65" t="s">
        <v>21</v>
      </c>
      <c r="O24" s="66"/>
      <c r="P24" s="51"/>
      <c r="Q24" s="53" t="s">
        <v>21</v>
      </c>
      <c r="R24" s="54"/>
      <c r="S24" s="53" t="s">
        <v>21</v>
      </c>
      <c r="T24" s="55"/>
      <c r="U24" s="53" t="s">
        <v>21</v>
      </c>
    </row>
    <row r="25" spans="1:21">
      <c r="A25" s="28"/>
      <c r="B25" s="41">
        <v>9</v>
      </c>
      <c r="C25" s="44">
        <f>C$9*B25</f>
        <v>0.6</v>
      </c>
      <c r="D25" s="85">
        <f t="shared" ref="D25:U25" si="7">D$9*$B25</f>
        <v>25398</v>
      </c>
      <c r="E25" s="86"/>
      <c r="F25" s="85">
        <f t="shared" si="7"/>
        <v>23679</v>
      </c>
      <c r="G25" s="86"/>
      <c r="H25" s="65">
        <f t="shared" si="7"/>
        <v>21573</v>
      </c>
      <c r="I25" s="67"/>
      <c r="J25" s="65">
        <f t="shared" si="7"/>
        <v>21312</v>
      </c>
      <c r="K25" s="67"/>
      <c r="L25" s="65">
        <f t="shared" si="7"/>
        <v>20817</v>
      </c>
      <c r="M25" s="67"/>
      <c r="N25" s="65">
        <f t="shared" si="7"/>
        <v>20313</v>
      </c>
      <c r="O25" s="66"/>
      <c r="P25" s="51"/>
      <c r="Q25" s="53">
        <f t="shared" si="7"/>
        <v>9819</v>
      </c>
      <c r="R25" s="54"/>
      <c r="S25" s="53">
        <f t="shared" si="7"/>
        <v>9135</v>
      </c>
      <c r="T25" s="55"/>
      <c r="U25" s="53">
        <f t="shared" si="7"/>
        <v>8127</v>
      </c>
    </row>
    <row r="26" spans="1:21" ht="12.75" customHeight="1">
      <c r="A26" s="28"/>
      <c r="B26" s="41"/>
      <c r="C26" s="44" t="s">
        <v>21</v>
      </c>
      <c r="D26" s="85" t="s">
        <v>21</v>
      </c>
      <c r="E26" s="86"/>
      <c r="F26" s="85" t="s">
        <v>21</v>
      </c>
      <c r="G26" s="86"/>
      <c r="H26" s="65" t="s">
        <v>21</v>
      </c>
      <c r="I26" s="67"/>
      <c r="J26" s="65" t="s">
        <v>21</v>
      </c>
      <c r="K26" s="67"/>
      <c r="L26" s="65" t="s">
        <v>21</v>
      </c>
      <c r="M26" s="67"/>
      <c r="N26" s="65" t="s">
        <v>21</v>
      </c>
      <c r="O26" s="66"/>
      <c r="P26" s="51"/>
      <c r="Q26" s="53" t="s">
        <v>21</v>
      </c>
      <c r="R26" s="54"/>
      <c r="S26" s="53" t="s">
        <v>21</v>
      </c>
      <c r="T26" s="55"/>
      <c r="U26" s="53" t="s">
        <v>21</v>
      </c>
    </row>
    <row r="27" spans="1:21">
      <c r="A27" s="28"/>
      <c r="B27" s="41">
        <v>10</v>
      </c>
      <c r="C27" s="44">
        <f>C$9*B27</f>
        <v>0.66666666666666663</v>
      </c>
      <c r="D27" s="85">
        <f t="shared" ref="D27:U27" si="8">D$9*$B27</f>
        <v>28220</v>
      </c>
      <c r="E27" s="86"/>
      <c r="F27" s="85">
        <f t="shared" si="8"/>
        <v>26310</v>
      </c>
      <c r="G27" s="86"/>
      <c r="H27" s="65">
        <f t="shared" si="8"/>
        <v>23970</v>
      </c>
      <c r="I27" s="67"/>
      <c r="J27" s="65">
        <f t="shared" si="8"/>
        <v>23680</v>
      </c>
      <c r="K27" s="67"/>
      <c r="L27" s="65">
        <f t="shared" si="8"/>
        <v>23130</v>
      </c>
      <c r="M27" s="67"/>
      <c r="N27" s="65">
        <f>N$9*$B27</f>
        <v>22570</v>
      </c>
      <c r="O27" s="66"/>
      <c r="P27" s="51"/>
      <c r="Q27" s="53">
        <f t="shared" si="8"/>
        <v>10910</v>
      </c>
      <c r="R27" s="54"/>
      <c r="S27" s="53">
        <f t="shared" si="8"/>
        <v>10150</v>
      </c>
      <c r="T27" s="55"/>
      <c r="U27" s="53">
        <f t="shared" si="8"/>
        <v>9030</v>
      </c>
    </row>
    <row r="28" spans="1:21" ht="12.75" customHeight="1">
      <c r="A28" s="28"/>
      <c r="B28" s="41"/>
      <c r="C28" s="44" t="s">
        <v>21</v>
      </c>
      <c r="D28" s="85" t="s">
        <v>21</v>
      </c>
      <c r="E28" s="86"/>
      <c r="F28" s="85" t="s">
        <v>21</v>
      </c>
      <c r="G28" s="86"/>
      <c r="H28" s="65" t="s">
        <v>21</v>
      </c>
      <c r="I28" s="67"/>
      <c r="J28" s="65" t="s">
        <v>21</v>
      </c>
      <c r="K28" s="67"/>
      <c r="L28" s="65" t="s">
        <v>21</v>
      </c>
      <c r="M28" s="67"/>
      <c r="N28" s="65" t="s">
        <v>21</v>
      </c>
      <c r="O28" s="66"/>
      <c r="P28" s="51"/>
      <c r="Q28" s="53" t="s">
        <v>21</v>
      </c>
      <c r="R28" s="54"/>
      <c r="S28" s="53" t="s">
        <v>21</v>
      </c>
      <c r="T28" s="55"/>
      <c r="U28" s="53" t="s">
        <v>21</v>
      </c>
    </row>
    <row r="29" spans="1:21">
      <c r="A29" s="28"/>
      <c r="B29" s="41">
        <v>11</v>
      </c>
      <c r="C29" s="44">
        <f>C$9*B29</f>
        <v>0.73333333333333328</v>
      </c>
      <c r="D29" s="85">
        <f t="shared" ref="D29:U29" si="9">D$9*$B29</f>
        <v>31042</v>
      </c>
      <c r="E29" s="86"/>
      <c r="F29" s="85">
        <f t="shared" si="9"/>
        <v>28941</v>
      </c>
      <c r="G29" s="86"/>
      <c r="H29" s="65">
        <f t="shared" si="9"/>
        <v>26367</v>
      </c>
      <c r="I29" s="67"/>
      <c r="J29" s="65">
        <f t="shared" si="9"/>
        <v>26048</v>
      </c>
      <c r="K29" s="67"/>
      <c r="L29" s="65">
        <f t="shared" si="9"/>
        <v>25443</v>
      </c>
      <c r="M29" s="67"/>
      <c r="N29" s="65">
        <f t="shared" si="9"/>
        <v>24827</v>
      </c>
      <c r="O29" s="66"/>
      <c r="P29" s="51"/>
      <c r="Q29" s="53">
        <f t="shared" si="9"/>
        <v>12001</v>
      </c>
      <c r="R29" s="54"/>
      <c r="S29" s="53">
        <f t="shared" si="9"/>
        <v>11165</v>
      </c>
      <c r="T29" s="55"/>
      <c r="U29" s="53">
        <f t="shared" si="9"/>
        <v>9933</v>
      </c>
    </row>
    <row r="30" spans="1:21" ht="12.75" customHeight="1">
      <c r="A30" s="28"/>
      <c r="B30" s="41"/>
      <c r="C30" s="44" t="s">
        <v>21</v>
      </c>
      <c r="D30" s="85" t="s">
        <v>21</v>
      </c>
      <c r="E30" s="86"/>
      <c r="F30" s="85" t="s">
        <v>21</v>
      </c>
      <c r="G30" s="86"/>
      <c r="H30" s="65" t="s">
        <v>21</v>
      </c>
      <c r="I30" s="67"/>
      <c r="J30" s="65" t="s">
        <v>21</v>
      </c>
      <c r="K30" s="67"/>
      <c r="L30" s="65" t="s">
        <v>21</v>
      </c>
      <c r="M30" s="67"/>
      <c r="N30" s="65" t="s">
        <v>21</v>
      </c>
      <c r="O30" s="66"/>
      <c r="P30" s="51"/>
      <c r="Q30" s="53" t="s">
        <v>21</v>
      </c>
      <c r="R30" s="54"/>
      <c r="S30" s="53" t="s">
        <v>21</v>
      </c>
      <c r="T30" s="55"/>
      <c r="U30" s="53" t="s">
        <v>21</v>
      </c>
    </row>
    <row r="31" spans="1:21">
      <c r="A31" s="28"/>
      <c r="B31" s="41">
        <v>12</v>
      </c>
      <c r="C31" s="44">
        <f>C$9*B31</f>
        <v>0.8</v>
      </c>
      <c r="D31" s="85">
        <f t="shared" ref="D31:U31" si="10">D$9*$B31</f>
        <v>33864</v>
      </c>
      <c r="E31" s="86"/>
      <c r="F31" s="85">
        <f t="shared" si="10"/>
        <v>31572</v>
      </c>
      <c r="G31" s="86"/>
      <c r="H31" s="65">
        <f t="shared" si="10"/>
        <v>28764</v>
      </c>
      <c r="I31" s="67"/>
      <c r="J31" s="65">
        <f t="shared" si="10"/>
        <v>28416</v>
      </c>
      <c r="K31" s="67"/>
      <c r="L31" s="65">
        <f t="shared" si="10"/>
        <v>27756</v>
      </c>
      <c r="M31" s="67"/>
      <c r="N31" s="65">
        <f t="shared" si="10"/>
        <v>27084</v>
      </c>
      <c r="O31" s="66"/>
      <c r="P31" s="51"/>
      <c r="Q31" s="53">
        <f t="shared" si="10"/>
        <v>13092</v>
      </c>
      <c r="R31" s="54"/>
      <c r="S31" s="53">
        <f t="shared" si="10"/>
        <v>12180</v>
      </c>
      <c r="T31" s="55"/>
      <c r="U31" s="53">
        <f t="shared" si="10"/>
        <v>10836</v>
      </c>
    </row>
    <row r="32" spans="1:21" ht="12.75" customHeight="1">
      <c r="A32" s="28"/>
      <c r="B32" s="41"/>
      <c r="C32" s="44" t="s">
        <v>21</v>
      </c>
      <c r="D32" s="85" t="s">
        <v>21</v>
      </c>
      <c r="E32" s="86"/>
      <c r="F32" s="85" t="s">
        <v>21</v>
      </c>
      <c r="G32" s="86"/>
      <c r="H32" s="65" t="s">
        <v>21</v>
      </c>
      <c r="I32" s="67"/>
      <c r="J32" s="65" t="s">
        <v>21</v>
      </c>
      <c r="K32" s="67"/>
      <c r="L32" s="65" t="s">
        <v>21</v>
      </c>
      <c r="M32" s="67"/>
      <c r="N32" s="65" t="s">
        <v>21</v>
      </c>
      <c r="O32" s="66"/>
      <c r="P32" s="51"/>
      <c r="Q32" s="53" t="s">
        <v>21</v>
      </c>
      <c r="R32" s="54"/>
      <c r="S32" s="53" t="s">
        <v>21</v>
      </c>
      <c r="T32" s="55"/>
      <c r="U32" s="53" t="s">
        <v>21</v>
      </c>
    </row>
    <row r="33" spans="1:21">
      <c r="A33" s="28"/>
      <c r="B33" s="41">
        <v>13</v>
      </c>
      <c r="C33" s="44">
        <f>C$9*B33</f>
        <v>0.8666666666666667</v>
      </c>
      <c r="D33" s="85">
        <f t="shared" ref="D33:U33" si="11">D$9*$B33</f>
        <v>36686</v>
      </c>
      <c r="E33" s="86"/>
      <c r="F33" s="85">
        <f t="shared" si="11"/>
        <v>34203</v>
      </c>
      <c r="G33" s="86"/>
      <c r="H33" s="65">
        <f t="shared" si="11"/>
        <v>31161</v>
      </c>
      <c r="I33" s="67"/>
      <c r="J33" s="65">
        <f t="shared" si="11"/>
        <v>30784</v>
      </c>
      <c r="K33" s="67"/>
      <c r="L33" s="65">
        <f t="shared" si="11"/>
        <v>30069</v>
      </c>
      <c r="M33" s="67"/>
      <c r="N33" s="65">
        <f t="shared" si="11"/>
        <v>29341</v>
      </c>
      <c r="O33" s="66"/>
      <c r="P33" s="51"/>
      <c r="Q33" s="53">
        <f t="shared" si="11"/>
        <v>14183</v>
      </c>
      <c r="R33" s="54"/>
      <c r="S33" s="53">
        <f t="shared" si="11"/>
        <v>13195</v>
      </c>
      <c r="T33" s="55"/>
      <c r="U33" s="53">
        <f t="shared" si="11"/>
        <v>11739</v>
      </c>
    </row>
    <row r="34" spans="1:21" ht="12.75" customHeight="1">
      <c r="A34" s="28"/>
      <c r="B34" s="41"/>
      <c r="C34" s="44" t="s">
        <v>21</v>
      </c>
      <c r="D34" s="85" t="s">
        <v>21</v>
      </c>
      <c r="E34" s="86"/>
      <c r="F34" s="85" t="s">
        <v>21</v>
      </c>
      <c r="G34" s="86"/>
      <c r="H34" s="65" t="s">
        <v>21</v>
      </c>
      <c r="I34" s="67"/>
      <c r="J34" s="65" t="s">
        <v>21</v>
      </c>
      <c r="K34" s="67"/>
      <c r="L34" s="65" t="s">
        <v>21</v>
      </c>
      <c r="M34" s="67"/>
      <c r="N34" s="65" t="s">
        <v>21</v>
      </c>
      <c r="O34" s="66"/>
      <c r="P34" s="51"/>
      <c r="Q34" s="53" t="s">
        <v>21</v>
      </c>
      <c r="R34" s="54"/>
      <c r="S34" s="53" t="s">
        <v>21</v>
      </c>
      <c r="T34" s="55"/>
      <c r="U34" s="53" t="s">
        <v>21</v>
      </c>
    </row>
    <row r="35" spans="1:21">
      <c r="A35" s="28"/>
      <c r="B35" s="41">
        <v>14</v>
      </c>
      <c r="C35" s="44">
        <f>C$9*B35</f>
        <v>0.93333333333333335</v>
      </c>
      <c r="D35" s="85">
        <f t="shared" ref="D35:U35" si="12">D$9*$B35</f>
        <v>39508</v>
      </c>
      <c r="E35" s="86"/>
      <c r="F35" s="85">
        <f t="shared" si="12"/>
        <v>36834</v>
      </c>
      <c r="G35" s="86"/>
      <c r="H35" s="65">
        <f t="shared" si="12"/>
        <v>33558</v>
      </c>
      <c r="I35" s="67"/>
      <c r="J35" s="65">
        <f t="shared" si="12"/>
        <v>33152</v>
      </c>
      <c r="K35" s="67"/>
      <c r="L35" s="65">
        <f t="shared" si="12"/>
        <v>32382</v>
      </c>
      <c r="M35" s="67"/>
      <c r="N35" s="65">
        <f t="shared" si="12"/>
        <v>31598</v>
      </c>
      <c r="O35" s="66"/>
      <c r="P35" s="51"/>
      <c r="Q35" s="53">
        <f t="shared" si="12"/>
        <v>15274</v>
      </c>
      <c r="R35" s="54"/>
      <c r="S35" s="53">
        <f t="shared" si="12"/>
        <v>14210</v>
      </c>
      <c r="T35" s="55"/>
      <c r="U35" s="53">
        <f t="shared" si="12"/>
        <v>12642</v>
      </c>
    </row>
    <row r="36" spans="1:21" ht="12.75" customHeight="1">
      <c r="A36" s="28"/>
      <c r="B36" s="41"/>
      <c r="C36" s="44" t="s">
        <v>21</v>
      </c>
      <c r="D36" s="85" t="s">
        <v>21</v>
      </c>
      <c r="E36" s="86"/>
      <c r="F36" s="85" t="s">
        <v>21</v>
      </c>
      <c r="G36" s="86"/>
      <c r="H36" s="65" t="s">
        <v>21</v>
      </c>
      <c r="I36" s="67"/>
      <c r="J36" s="65" t="s">
        <v>21</v>
      </c>
      <c r="K36" s="67"/>
      <c r="L36" s="65" t="s">
        <v>21</v>
      </c>
      <c r="M36" s="67"/>
      <c r="N36" s="65" t="s">
        <v>21</v>
      </c>
      <c r="O36" s="66"/>
      <c r="P36" s="51"/>
      <c r="Q36" s="53" t="s">
        <v>21</v>
      </c>
      <c r="R36" s="54"/>
      <c r="S36" s="53" t="s">
        <v>21</v>
      </c>
      <c r="T36" s="55"/>
      <c r="U36" s="53" t="s">
        <v>21</v>
      </c>
    </row>
    <row r="37" spans="1:21">
      <c r="A37" s="28"/>
      <c r="B37" s="45">
        <v>15</v>
      </c>
      <c r="C37" s="46">
        <f>C$9*B37</f>
        <v>1</v>
      </c>
      <c r="D37" s="87">
        <f t="shared" ref="D37:U37" si="13">D$9*$B37</f>
        <v>42330</v>
      </c>
      <c r="E37" s="88"/>
      <c r="F37" s="87">
        <f t="shared" si="13"/>
        <v>39465</v>
      </c>
      <c r="G37" s="88"/>
      <c r="H37" s="63">
        <f t="shared" si="13"/>
        <v>35955</v>
      </c>
      <c r="I37" s="77"/>
      <c r="J37" s="63">
        <f t="shared" si="13"/>
        <v>35520</v>
      </c>
      <c r="K37" s="77"/>
      <c r="L37" s="63">
        <f t="shared" si="13"/>
        <v>34695</v>
      </c>
      <c r="M37" s="77"/>
      <c r="N37" s="63">
        <f t="shared" si="13"/>
        <v>33855</v>
      </c>
      <c r="O37" s="64"/>
      <c r="P37" s="50"/>
      <c r="Q37" s="61">
        <f t="shared" si="13"/>
        <v>16365</v>
      </c>
      <c r="R37" s="54"/>
      <c r="S37" s="61">
        <f t="shared" si="13"/>
        <v>15225</v>
      </c>
      <c r="T37" s="55"/>
      <c r="U37" s="61">
        <f t="shared" si="13"/>
        <v>13545</v>
      </c>
    </row>
  </sheetData>
  <mergeCells count="199">
    <mergeCell ref="H5:I5"/>
    <mergeCell ref="H6:I6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9:G29"/>
    <mergeCell ref="F28:G28"/>
    <mergeCell ref="F30:G30"/>
    <mergeCell ref="F19:G19"/>
    <mergeCell ref="F20:G20"/>
    <mergeCell ref="F21:G21"/>
    <mergeCell ref="F22:G22"/>
    <mergeCell ref="F23:G23"/>
    <mergeCell ref="F24:G24"/>
    <mergeCell ref="H7:I7"/>
    <mergeCell ref="H8:I8"/>
    <mergeCell ref="H9:I9"/>
    <mergeCell ref="H10:I10"/>
    <mergeCell ref="F37:G37"/>
    <mergeCell ref="F5:G5"/>
    <mergeCell ref="F6:G6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D34:E34"/>
    <mergeCell ref="D35:E35"/>
    <mergeCell ref="D36:E36"/>
    <mergeCell ref="D37:E37"/>
    <mergeCell ref="D6:E6"/>
    <mergeCell ref="D32:E32"/>
    <mergeCell ref="D33:E33"/>
    <mergeCell ref="D21:E21"/>
    <mergeCell ref="D7:E7"/>
    <mergeCell ref="D8:E8"/>
    <mergeCell ref="D9:E9"/>
    <mergeCell ref="D10:E10"/>
    <mergeCell ref="D11:E11"/>
    <mergeCell ref="D12:E12"/>
    <mergeCell ref="D13:E13"/>
    <mergeCell ref="D14:E14"/>
    <mergeCell ref="D5:E5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15:E15"/>
    <mergeCell ref="H28:I28"/>
    <mergeCell ref="H11:I11"/>
    <mergeCell ref="H12:I12"/>
    <mergeCell ref="H13:I13"/>
    <mergeCell ref="H14:I14"/>
    <mergeCell ref="H15:I15"/>
    <mergeCell ref="H29:I29"/>
    <mergeCell ref="H30:I30"/>
    <mergeCell ref="H21:I21"/>
    <mergeCell ref="H23:I23"/>
    <mergeCell ref="H22:I22"/>
    <mergeCell ref="H24:I24"/>
    <mergeCell ref="H25:I25"/>
    <mergeCell ref="H16:I16"/>
    <mergeCell ref="H17:I17"/>
    <mergeCell ref="H18:I18"/>
    <mergeCell ref="H19:I19"/>
    <mergeCell ref="H20:I20"/>
    <mergeCell ref="L34:M34"/>
    <mergeCell ref="H36:I36"/>
    <mergeCell ref="H37:I3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H31:I31"/>
    <mergeCell ref="H32:I32"/>
    <mergeCell ref="H33:I33"/>
    <mergeCell ref="H34:I34"/>
    <mergeCell ref="H35:I35"/>
    <mergeCell ref="H27:I27"/>
    <mergeCell ref="H26:I26"/>
    <mergeCell ref="J21:K21"/>
    <mergeCell ref="J22:K22"/>
    <mergeCell ref="J23:K23"/>
    <mergeCell ref="J24:K24"/>
    <mergeCell ref="J25:K25"/>
    <mergeCell ref="L29:M29"/>
    <mergeCell ref="L30:M30"/>
    <mergeCell ref="L21:M21"/>
    <mergeCell ref="L22:M22"/>
    <mergeCell ref="L23:M23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J36:K36"/>
    <mergeCell ref="J37:K37"/>
    <mergeCell ref="J35:K35"/>
    <mergeCell ref="N10:O10"/>
    <mergeCell ref="L36:M36"/>
    <mergeCell ref="L37:M37"/>
    <mergeCell ref="N7:O7"/>
    <mergeCell ref="N8:O8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L31:M31"/>
    <mergeCell ref="L32:M32"/>
    <mergeCell ref="L33:M33"/>
    <mergeCell ref="L7:M7"/>
    <mergeCell ref="L8:M8"/>
    <mergeCell ref="L35:M35"/>
    <mergeCell ref="L26:M26"/>
    <mergeCell ref="L27:M27"/>
    <mergeCell ref="L28:M28"/>
    <mergeCell ref="Q6:U6"/>
    <mergeCell ref="N5:O5"/>
    <mergeCell ref="L5:M5"/>
    <mergeCell ref="J5:K5"/>
    <mergeCell ref="J6:K6"/>
    <mergeCell ref="L6:M6"/>
    <mergeCell ref="N6:O6"/>
    <mergeCell ref="N9:O9"/>
    <mergeCell ref="N28:O28"/>
    <mergeCell ref="N27:O27"/>
    <mergeCell ref="N26:O26"/>
    <mergeCell ref="N14:O14"/>
    <mergeCell ref="N13:O13"/>
    <mergeCell ref="N12:O12"/>
    <mergeCell ref="N11:O11"/>
    <mergeCell ref="L24:M24"/>
    <mergeCell ref="L25:M25"/>
    <mergeCell ref="L9:M9"/>
    <mergeCell ref="L10:M10"/>
    <mergeCell ref="L11:M11"/>
    <mergeCell ref="N37:O37"/>
    <mergeCell ref="N36:O36"/>
    <mergeCell ref="N35:O35"/>
    <mergeCell ref="N34:O34"/>
    <mergeCell ref="N33:O33"/>
    <mergeCell ref="N32:O32"/>
    <mergeCell ref="N31:O31"/>
    <mergeCell ref="N30:O30"/>
    <mergeCell ref="N29:O29"/>
  </mergeCells>
  <hyperlinks>
    <hyperlink ref="J1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Options</vt:lpstr>
      <vt:lpstr>FTE Chart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Zeisler, Robin</dc:creator>
  <cp:lastModifiedBy>Jordan, Jenny</cp:lastModifiedBy>
  <dcterms:created xsi:type="dcterms:W3CDTF">2016-02-19T21:11:50Z</dcterms:created>
  <dcterms:modified xsi:type="dcterms:W3CDTF">2021-02-09T19:04:33Z</dcterms:modified>
</cp:coreProperties>
</file>