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-budget\Budget Planning\FY 2021\Budget Materials\"/>
    </mc:Choice>
  </mc:AlternateContent>
  <xr:revisionPtr revIDLastSave="0" documentId="8_{A0954CF6-3AC1-460C-B0E1-644BC1B269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tandard Rates FY20" sheetId="1" r:id="rId1"/>
  </sheets>
  <definedNames>
    <definedName name="_xlnm.Print_Area" localSheetId="0">'Standard Rates FY20'!$A$1:$H$40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6" i="1"/>
  <c r="F15" i="1"/>
  <c r="G15" i="1" s="1"/>
  <c r="H15" i="1" s="1"/>
  <c r="H22" i="1"/>
  <c r="H37" i="1"/>
  <c r="H36" i="1"/>
  <c r="G16" i="1"/>
  <c r="H16" i="1" s="1"/>
  <c r="G17" i="1"/>
  <c r="H17" i="1"/>
  <c r="H21" i="1"/>
  <c r="H20" i="1"/>
</calcChain>
</file>

<file path=xl/sharedStrings.xml><?xml version="1.0" encoding="utf-8"?>
<sst xmlns="http://schemas.openxmlformats.org/spreadsheetml/2006/main" count="43" uniqueCount="43">
  <si>
    <t>Workers' Compensation (Operating)</t>
  </si>
  <si>
    <t>Medicare</t>
  </si>
  <si>
    <t xml:space="preserve"> </t>
  </si>
  <si>
    <t>Group Health Insurance per year</t>
  </si>
  <si>
    <t>Per year</t>
  </si>
  <si>
    <t>OPERS</t>
  </si>
  <si>
    <t>OPERS-LE</t>
  </si>
  <si>
    <t>STRS</t>
  </si>
  <si>
    <t>Retirement + WC</t>
  </si>
  <si>
    <t>Retirement + WC + Medicare</t>
  </si>
  <si>
    <t>Life Insurance (Early Retirees)</t>
  </si>
  <si>
    <t>Ohio University</t>
  </si>
  <si>
    <t>OPERS - Ohio Public Employees Retirement System</t>
  </si>
  <si>
    <t>OPERS-LE - Ohio Public Employees Retirement System - Law Enforement</t>
  </si>
  <si>
    <t>STRS - State Teachers Retirement System</t>
  </si>
  <si>
    <t>Group Health Insurance</t>
  </si>
  <si>
    <t xml:space="preserve">Benefit Expense Rates </t>
  </si>
  <si>
    <t>Per bi-weekly pay (July through June)</t>
  </si>
  <si>
    <t>Per semi-monthly pay (September through May)</t>
  </si>
  <si>
    <t>Per month (July through June )</t>
  </si>
  <si>
    <r>
      <rPr>
        <b/>
        <sz val="10"/>
        <rFont val="Verdana"/>
        <family val="2"/>
      </rPr>
      <t xml:space="preserve">
</t>
    </r>
    <r>
      <rPr>
        <b/>
        <i/>
        <sz val="10"/>
        <rFont val="Verdana"/>
        <family val="2"/>
      </rPr>
      <t xml:space="preserve">Gross salary X (1 + Benefit Rate) = Salary &amp; Benefit Expense 
</t>
    </r>
    <r>
      <rPr>
        <i/>
        <sz val="9"/>
        <rFont val="Verdana"/>
        <family val="2"/>
      </rPr>
      <t>*Does not include Health Insurance</t>
    </r>
  </si>
  <si>
    <t>Graduate Waiver Rates:</t>
  </si>
  <si>
    <t>Retirement System</t>
  </si>
  <si>
    <t>Retirement Rate</t>
  </si>
  <si>
    <t>Definitions:</t>
  </si>
  <si>
    <t>All rates represent university share/obligation</t>
  </si>
  <si>
    <t>Retirement - OPERS</t>
  </si>
  <si>
    <t>Retirement - OPERS-LE</t>
  </si>
  <si>
    <t>Retirement - STRS</t>
  </si>
  <si>
    <t>Workers' Compensation (Culinary)</t>
  </si>
  <si>
    <t>Resident Instructional Fee</t>
  </si>
  <si>
    <t>Non-Resident Instructional and Non-Resident Fee</t>
  </si>
  <si>
    <t>Per Semester</t>
  </si>
  <si>
    <t>Insurance - Rate adjustments based on benefits eligible FTE and total healthcare projected benefits expenditures</t>
  </si>
  <si>
    <t>Medicare - Mandatory contribution to federal program</t>
  </si>
  <si>
    <t>Workers Compensation - Mandatory contribution supporting self-insured program and associated state administrative costs</t>
  </si>
  <si>
    <t>Life Insurance Early Retiree - Life Insurance program for Faculty Early Retirees</t>
  </si>
  <si>
    <t>Benefit rates are presented as a % of Gross Salary</t>
  </si>
  <si>
    <t>General Fee Buy-Down*</t>
  </si>
  <si>
    <t>Effective July 1, 2020</t>
  </si>
  <si>
    <t>* General Fee Buy-Down rate effective Fall 2020; Summer 2020 rate is $205</t>
  </si>
  <si>
    <t xml:space="preserve">Graduate Fee Waivers                           (Summer 2020)
(AY 20-21)
</t>
  </si>
  <si>
    <t>Fiscal Year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</si>
</sst>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"/>
    <numFmt numFmtId="165" formatCode="&quot;$&quot;#,##0.00000"/>
    <numFmt numFmtId="166" formatCode="0.000%"/>
    <numFmt numFmtId="167" formatCode="&quot;$&quot;#,##0"/>
  </numFmts>
  <fonts count="15" x14ac:knownFonts="1">
    <font>
      <sz val="10"/>
      <name val="Arial"/>
    </font>
    <font>
      <sz val="8"/>
      <name val="Arial"/>
      <family val="2"/>
    </font>
    <font>
      <b/>
      <sz val="16"/>
      <color indexed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Fill="1"/>
    <xf numFmtId="0" fontId="7" fillId="0" borderId="0" xfId="0" applyFont="1" applyFill="1"/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 applyFill="1"/>
    <xf numFmtId="0" fontId="0" fillId="0" borderId="0" xfId="0" applyFill="1"/>
    <xf numFmtId="164" fontId="3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6" fontId="0" fillId="0" borderId="0" xfId="0" applyNumberFormat="1" applyFill="1"/>
    <xf numFmtId="0" fontId="8" fillId="0" borderId="0" xfId="0" applyFont="1" applyFill="1"/>
    <xf numFmtId="0" fontId="9" fillId="0" borderId="0" xfId="0" applyFont="1" applyFill="1"/>
    <xf numFmtId="165" fontId="9" fillId="0" borderId="0" xfId="0" applyNumberFormat="1" applyFont="1" applyFill="1" applyAlignment="1">
      <alignment horizontal="right"/>
    </xf>
    <xf numFmtId="0" fontId="3" fillId="4" borderId="3" xfId="0" applyFont="1" applyFill="1" applyBorder="1" applyAlignment="1">
      <alignment horizontal="center" wrapText="1"/>
    </xf>
    <xf numFmtId="166" fontId="3" fillId="4" borderId="2" xfId="1" applyNumberFormat="1" applyFont="1" applyFill="1" applyBorder="1" applyAlignment="1">
      <alignment horizontal="center"/>
    </xf>
    <xf numFmtId="166" fontId="3" fillId="5" borderId="2" xfId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166" fontId="3" fillId="6" borderId="3" xfId="1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166" fontId="3" fillId="4" borderId="4" xfId="1" applyNumberFormat="1" applyFont="1" applyFill="1" applyBorder="1" applyAlignment="1">
      <alignment horizontal="right" wrapText="1"/>
    </xf>
    <xf numFmtId="166" fontId="3" fillId="4" borderId="5" xfId="1" applyNumberFormat="1" applyFont="1" applyFill="1" applyBorder="1" applyAlignment="1">
      <alignment horizontal="right" wrapText="1"/>
    </xf>
    <xf numFmtId="166" fontId="3" fillId="4" borderId="5" xfId="1" applyNumberFormat="1" applyFont="1" applyFill="1" applyBorder="1" applyAlignment="1">
      <alignment horizontal="right"/>
    </xf>
    <xf numFmtId="166" fontId="3" fillId="5" borderId="5" xfId="1" applyNumberFormat="1" applyFont="1" applyFill="1" applyBorder="1" applyAlignment="1">
      <alignment horizontal="right"/>
    </xf>
    <xf numFmtId="166" fontId="3" fillId="6" borderId="6" xfId="1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8" fillId="4" borderId="8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left" vertical="top" wrapText="1"/>
    </xf>
    <xf numFmtId="0" fontId="8" fillId="6" borderId="1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zoomScaleNormal="100" workbookViewId="0">
      <selection activeCell="F7" sqref="F7"/>
    </sheetView>
  </sheetViews>
  <sheetFormatPr defaultColWidth="9.140625" defaultRowHeight="12.75" x14ac:dyDescent="0.2"/>
  <cols>
    <col min="1" max="1" width="9.140625" style="1"/>
    <col min="2" max="2" width="4.7109375" style="1" customWidth="1"/>
    <col min="3" max="3" width="10.7109375" style="1" customWidth="1"/>
    <col min="4" max="4" width="17" style="1" customWidth="1"/>
    <col min="5" max="7" width="16.140625" style="1" customWidth="1"/>
    <col min="8" max="8" width="16.140625" style="3" customWidth="1"/>
    <col min="9" max="11" width="8.85546875" customWidth="1"/>
    <col min="12" max="16384" width="9.140625" style="1"/>
  </cols>
  <sheetData>
    <row r="1" spans="1:11" ht="19.5" x14ac:dyDescent="0.25">
      <c r="A1" s="29" t="s">
        <v>11</v>
      </c>
      <c r="B1" s="30"/>
      <c r="C1" s="30"/>
      <c r="D1" s="30"/>
      <c r="E1" s="30"/>
      <c r="F1" s="30"/>
      <c r="G1" s="30"/>
      <c r="H1" s="31"/>
    </row>
    <row r="2" spans="1:11" ht="18" x14ac:dyDescent="0.25">
      <c r="A2" s="32" t="s">
        <v>16</v>
      </c>
      <c r="B2" s="33"/>
      <c r="C2" s="33"/>
      <c r="D2" s="33"/>
      <c r="E2" s="33"/>
      <c r="F2" s="33"/>
      <c r="G2" s="33"/>
      <c r="H2" s="34"/>
    </row>
    <row r="3" spans="1:11" ht="15" x14ac:dyDescent="0.2">
      <c r="A3" s="35" t="s">
        <v>42</v>
      </c>
      <c r="B3" s="36"/>
      <c r="C3" s="36"/>
      <c r="D3" s="36"/>
      <c r="E3" s="36"/>
      <c r="F3" s="36"/>
      <c r="G3" s="36"/>
      <c r="H3" s="37"/>
    </row>
    <row r="4" spans="1:11" s="2" customFormat="1" x14ac:dyDescent="0.2">
      <c r="A4" s="38" t="s">
        <v>39</v>
      </c>
      <c r="B4" s="39"/>
      <c r="C4" s="39"/>
      <c r="D4" s="39"/>
      <c r="E4" s="39"/>
      <c r="F4" s="39"/>
      <c r="G4" s="39"/>
      <c r="H4" s="40"/>
      <c r="I4"/>
      <c r="J4"/>
      <c r="K4"/>
    </row>
    <row r="5" spans="1:11" s="2" customFormat="1" x14ac:dyDescent="0.2">
      <c r="A5" s="15" t="s">
        <v>25</v>
      </c>
      <c r="B5" s="1"/>
      <c r="C5" s="1"/>
      <c r="D5" s="1"/>
      <c r="E5" s="1"/>
      <c r="F5" s="1"/>
      <c r="G5" s="1"/>
      <c r="H5" s="16"/>
      <c r="I5"/>
      <c r="J5"/>
      <c r="K5"/>
    </row>
    <row r="6" spans="1:11" x14ac:dyDescent="0.2">
      <c r="A6" s="15" t="s">
        <v>37</v>
      </c>
      <c r="H6" s="16"/>
    </row>
    <row r="7" spans="1:11" s="4" customFormat="1" ht="12" customHeight="1" x14ac:dyDescent="0.2">
      <c r="A7" s="43" t="s">
        <v>26</v>
      </c>
      <c r="B7" s="44"/>
      <c r="C7" s="44"/>
      <c r="D7" s="44"/>
      <c r="E7" s="23">
        <v>0.14000000000000001</v>
      </c>
    </row>
    <row r="8" spans="1:11" s="4" customFormat="1" ht="12" customHeight="1" x14ac:dyDescent="0.2">
      <c r="A8" s="41" t="s">
        <v>27</v>
      </c>
      <c r="B8" s="42"/>
      <c r="C8" s="42"/>
      <c r="D8" s="42"/>
      <c r="E8" s="24">
        <v>0.18099999999999999</v>
      </c>
    </row>
    <row r="9" spans="1:11" x14ac:dyDescent="0.2">
      <c r="A9" s="41" t="s">
        <v>28</v>
      </c>
      <c r="B9" s="42"/>
      <c r="C9" s="42"/>
      <c r="D9" s="42"/>
      <c r="E9" s="25">
        <v>0.14000000000000001</v>
      </c>
      <c r="H9" s="1"/>
      <c r="I9" s="1"/>
      <c r="J9" s="1"/>
      <c r="K9" s="1"/>
    </row>
    <row r="10" spans="1:11" ht="12.75" customHeight="1" x14ac:dyDescent="0.2">
      <c r="A10" s="45" t="s">
        <v>0</v>
      </c>
      <c r="B10" s="46"/>
      <c r="C10" s="46"/>
      <c r="D10" s="46"/>
      <c r="E10" s="26">
        <v>7.3899999999999999E-3</v>
      </c>
      <c r="H10" s="1"/>
      <c r="I10" s="1"/>
      <c r="J10" s="1"/>
      <c r="K10" s="1"/>
    </row>
    <row r="11" spans="1:11" ht="12.75" customHeight="1" x14ac:dyDescent="0.2">
      <c r="A11" s="45" t="s">
        <v>29</v>
      </c>
      <c r="B11" s="46"/>
      <c r="C11" s="46"/>
      <c r="D11" s="46"/>
      <c r="E11" s="26">
        <v>3.3349999999999998E-2</v>
      </c>
      <c r="H11" s="1"/>
      <c r="I11" s="1"/>
      <c r="J11" s="1"/>
      <c r="K11" s="1"/>
    </row>
    <row r="12" spans="1:11" ht="12.75" customHeight="1" x14ac:dyDescent="0.2">
      <c r="A12" s="47" t="s">
        <v>1</v>
      </c>
      <c r="B12" s="48"/>
      <c r="C12" s="48"/>
      <c r="D12" s="48"/>
      <c r="E12" s="27">
        <v>1.4500000000000001E-2</v>
      </c>
      <c r="H12" s="1"/>
      <c r="I12" s="1"/>
      <c r="J12" s="1"/>
      <c r="K12" s="1"/>
    </row>
    <row r="14" spans="1:11" ht="26.25" customHeight="1" x14ac:dyDescent="0.2">
      <c r="A14" s="61" t="s">
        <v>20</v>
      </c>
      <c r="B14" s="62"/>
      <c r="C14" s="62"/>
      <c r="D14" s="62"/>
      <c r="E14" s="7" t="s">
        <v>22</v>
      </c>
      <c r="F14" s="17" t="s">
        <v>23</v>
      </c>
      <c r="G14" s="22" t="s">
        <v>8</v>
      </c>
      <c r="H14" s="20" t="s">
        <v>9</v>
      </c>
    </row>
    <row r="15" spans="1:11" x14ac:dyDescent="0.2">
      <c r="A15" s="63"/>
      <c r="B15" s="64"/>
      <c r="C15" s="64"/>
      <c r="D15" s="64"/>
      <c r="E15" s="6" t="s">
        <v>5</v>
      </c>
      <c r="F15" s="18">
        <f>E7</f>
        <v>0.14000000000000001</v>
      </c>
      <c r="G15" s="19">
        <f>+F15+E10</f>
        <v>0.14739000000000002</v>
      </c>
      <c r="H15" s="21">
        <f>+G15+E12</f>
        <v>0.16189000000000003</v>
      </c>
    </row>
    <row r="16" spans="1:11" x14ac:dyDescent="0.2">
      <c r="A16" s="63"/>
      <c r="B16" s="64"/>
      <c r="C16" s="64"/>
      <c r="D16" s="64"/>
      <c r="E16" s="6" t="s">
        <v>6</v>
      </c>
      <c r="F16" s="18">
        <f>E8</f>
        <v>0.18099999999999999</v>
      </c>
      <c r="G16" s="19">
        <f>+F16+E10</f>
        <v>0.18839</v>
      </c>
      <c r="H16" s="21">
        <f>+G16+E12</f>
        <v>0.20289000000000001</v>
      </c>
    </row>
    <row r="17" spans="1:11" x14ac:dyDescent="0.2">
      <c r="A17" s="65"/>
      <c r="B17" s="66"/>
      <c r="C17" s="66"/>
      <c r="D17" s="66"/>
      <c r="E17" s="6" t="s">
        <v>7</v>
      </c>
      <c r="F17" s="18">
        <f>E9</f>
        <v>0.14000000000000001</v>
      </c>
      <c r="G17" s="19">
        <f>+F17+E10</f>
        <v>0.14739000000000002</v>
      </c>
      <c r="H17" s="21">
        <f>+G17+E12</f>
        <v>0.16189000000000003</v>
      </c>
    </row>
    <row r="19" spans="1:11" ht="12.75" customHeight="1" x14ac:dyDescent="0.2">
      <c r="A19" s="51" t="s">
        <v>15</v>
      </c>
      <c r="B19" s="52"/>
      <c r="C19" s="52"/>
      <c r="D19" s="53"/>
      <c r="E19" s="49" t="s">
        <v>3</v>
      </c>
      <c r="F19" s="50"/>
      <c r="G19" s="50"/>
      <c r="H19" s="5">
        <v>14052.78</v>
      </c>
      <c r="I19" s="8"/>
      <c r="J19" s="12"/>
      <c r="K19" s="13"/>
    </row>
    <row r="20" spans="1:11" ht="12.75" customHeight="1" x14ac:dyDescent="0.2">
      <c r="A20" s="54"/>
      <c r="B20" s="55"/>
      <c r="C20" s="55"/>
      <c r="D20" s="56"/>
      <c r="E20" s="49" t="s">
        <v>19</v>
      </c>
      <c r="F20" s="50"/>
      <c r="G20" s="50"/>
      <c r="H20" s="5">
        <f>+H19/12</f>
        <v>1171.0650000000001</v>
      </c>
      <c r="J20" s="9"/>
      <c r="K20" s="10"/>
    </row>
    <row r="21" spans="1:11" ht="12.75" customHeight="1" x14ac:dyDescent="0.2">
      <c r="A21" s="54"/>
      <c r="B21" s="55"/>
      <c r="C21" s="55"/>
      <c r="D21" s="56"/>
      <c r="E21" s="49" t="s">
        <v>17</v>
      </c>
      <c r="F21" s="50"/>
      <c r="G21" s="50"/>
      <c r="H21" s="5">
        <f>+H19/26</f>
        <v>540.49153846153854</v>
      </c>
    </row>
    <row r="22" spans="1:11" ht="12.75" customHeight="1" x14ac:dyDescent="0.2">
      <c r="A22" s="57"/>
      <c r="B22" s="58"/>
      <c r="C22" s="58"/>
      <c r="D22" s="59"/>
      <c r="E22" s="49" t="s">
        <v>18</v>
      </c>
      <c r="F22" s="50"/>
      <c r="G22" s="50"/>
      <c r="H22" s="5">
        <f>+H19/18</f>
        <v>780.71</v>
      </c>
    </row>
    <row r="24" spans="1:11" x14ac:dyDescent="0.2">
      <c r="A24" s="67" t="s">
        <v>10</v>
      </c>
      <c r="B24" s="68"/>
      <c r="C24" s="68"/>
      <c r="D24" s="69"/>
      <c r="E24" s="70" t="s">
        <v>4</v>
      </c>
      <c r="F24" s="71"/>
      <c r="G24" s="71"/>
      <c r="H24" s="11">
        <v>70.2</v>
      </c>
      <c r="I24" s="8"/>
    </row>
    <row r="26" spans="1:11" x14ac:dyDescent="0.2">
      <c r="A26" s="14" t="s">
        <v>24</v>
      </c>
    </row>
    <row r="27" spans="1:11" x14ac:dyDescent="0.2">
      <c r="A27" s="1" t="s">
        <v>12</v>
      </c>
    </row>
    <row r="28" spans="1:11" x14ac:dyDescent="0.2">
      <c r="A28" s="1" t="s">
        <v>13</v>
      </c>
    </row>
    <row r="29" spans="1:11" x14ac:dyDescent="0.2">
      <c r="A29" s="1" t="s">
        <v>14</v>
      </c>
    </row>
    <row r="30" spans="1:11" ht="24" customHeight="1" x14ac:dyDescent="0.2">
      <c r="A30" s="60" t="s">
        <v>35</v>
      </c>
      <c r="B30" s="60"/>
      <c r="C30" s="60"/>
      <c r="D30" s="60"/>
      <c r="E30" s="60"/>
      <c r="F30" s="60"/>
      <c r="G30" s="60"/>
      <c r="H30" s="60"/>
    </row>
    <row r="31" spans="1:11" x14ac:dyDescent="0.2">
      <c r="A31" s="1" t="s">
        <v>34</v>
      </c>
    </row>
    <row r="32" spans="1:11" ht="24.75" customHeight="1" x14ac:dyDescent="0.2">
      <c r="A32" s="60" t="s">
        <v>33</v>
      </c>
      <c r="B32" s="60"/>
      <c r="C32" s="60"/>
      <c r="D32" s="60"/>
      <c r="E32" s="60"/>
      <c r="F32" s="60"/>
      <c r="G32" s="60"/>
      <c r="H32" s="60"/>
    </row>
    <row r="33" spans="1:10" x14ac:dyDescent="0.2">
      <c r="A33" s="1" t="s">
        <v>36</v>
      </c>
    </row>
    <row r="35" spans="1:10" x14ac:dyDescent="0.2">
      <c r="A35" s="14" t="s">
        <v>21</v>
      </c>
    </row>
    <row r="36" spans="1:10" ht="12.75" customHeight="1" x14ac:dyDescent="0.2">
      <c r="A36" s="51" t="s">
        <v>41</v>
      </c>
      <c r="B36" s="52"/>
      <c r="C36" s="52"/>
      <c r="D36" s="53"/>
      <c r="E36" s="49" t="s">
        <v>30</v>
      </c>
      <c r="F36" s="50"/>
      <c r="G36" s="50"/>
      <c r="H36" s="28">
        <f>4094</f>
        <v>4094</v>
      </c>
      <c r="I36" s="8"/>
    </row>
    <row r="37" spans="1:10" ht="12.75" customHeight="1" x14ac:dyDescent="0.2">
      <c r="A37" s="54"/>
      <c r="B37" s="55"/>
      <c r="C37" s="55"/>
      <c r="D37" s="56"/>
      <c r="E37" s="49" t="s">
        <v>31</v>
      </c>
      <c r="F37" s="50"/>
      <c r="G37" s="50"/>
      <c r="H37" s="28">
        <f>4094+3996</f>
        <v>8090</v>
      </c>
    </row>
    <row r="38" spans="1:10" ht="12.75" customHeight="1" x14ac:dyDescent="0.2">
      <c r="A38" s="54"/>
      <c r="B38" s="55"/>
      <c r="C38" s="55"/>
      <c r="D38" s="56"/>
      <c r="E38" s="49" t="s">
        <v>38</v>
      </c>
      <c r="F38" s="50"/>
      <c r="G38" s="50"/>
      <c r="H38" s="28">
        <v>215</v>
      </c>
      <c r="I38" s="12"/>
      <c r="J38" s="10"/>
    </row>
    <row r="39" spans="1:10" ht="12.75" customHeight="1" x14ac:dyDescent="0.2">
      <c r="A39" s="57"/>
      <c r="B39" s="58"/>
      <c r="C39" s="58"/>
      <c r="D39" s="59"/>
      <c r="E39" s="72" t="s">
        <v>32</v>
      </c>
      <c r="F39" s="73"/>
      <c r="G39" s="73"/>
      <c r="H39" s="5" t="s">
        <v>2</v>
      </c>
    </row>
    <row r="40" spans="1:10" x14ac:dyDescent="0.2">
      <c r="A40" s="15" t="s">
        <v>40</v>
      </c>
      <c r="B40" s="15"/>
      <c r="C40" s="15"/>
      <c r="D40" s="15"/>
      <c r="E40" s="15"/>
      <c r="F40" s="15"/>
      <c r="G40" s="15"/>
      <c r="H40" s="16"/>
    </row>
  </sheetData>
  <mergeCells count="25">
    <mergeCell ref="A32:H32"/>
    <mergeCell ref="A14:D17"/>
    <mergeCell ref="A24:D24"/>
    <mergeCell ref="E24:G24"/>
    <mergeCell ref="A36:D39"/>
    <mergeCell ref="E37:G37"/>
    <mergeCell ref="E36:G36"/>
    <mergeCell ref="E38:G38"/>
    <mergeCell ref="E39:G39"/>
    <mergeCell ref="A30:H30"/>
    <mergeCell ref="A11:D11"/>
    <mergeCell ref="A12:D12"/>
    <mergeCell ref="A9:D9"/>
    <mergeCell ref="E20:G20"/>
    <mergeCell ref="E22:G22"/>
    <mergeCell ref="E21:G21"/>
    <mergeCell ref="A10:D10"/>
    <mergeCell ref="A19:D22"/>
    <mergeCell ref="E19:G19"/>
    <mergeCell ref="A1:H1"/>
    <mergeCell ref="A2:H2"/>
    <mergeCell ref="A3:H3"/>
    <mergeCell ref="A4:H4"/>
    <mergeCell ref="A8:D8"/>
    <mergeCell ref="A7:D7"/>
  </mergeCells>
  <phoneticPr fontId="1" type="noConversion"/>
  <printOptions horizontalCentered="1"/>
  <pageMargins left="0.42" right="0.51" top="0.75" bottom="0.6" header="0.23" footer="0.28999999999999998"/>
  <pageSetup scale="92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Rates FY20</vt:lpstr>
      <vt:lpstr>'Standard Rates FY20'!Print_Area</vt:lpstr>
    </vt:vector>
  </TitlesOfParts>
  <Company>VPF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Ohio University</dc:creator>
  <cp:lastModifiedBy>Cox, Jennifer</cp:lastModifiedBy>
  <cp:lastPrinted>2020-06-10T19:19:31Z</cp:lastPrinted>
  <dcterms:created xsi:type="dcterms:W3CDTF">2007-05-16T20:43:45Z</dcterms:created>
  <dcterms:modified xsi:type="dcterms:W3CDTF">2020-06-10T19:19:58Z</dcterms:modified>
</cp:coreProperties>
</file>