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ddya\OneDrive - Ohio University\Proposal Development Tools\FY18 Budget Templates\"/>
    </mc:Choice>
  </mc:AlternateContent>
  <bookViews>
    <workbookView xWindow="5985" yWindow="585" windowWidth="5970" windowHeight="6450" tabRatio="281"/>
  </bookViews>
  <sheets>
    <sheet name="Personnel" sheetId="1" r:id="rId1"/>
    <sheet name="Budget" sheetId="2" r:id="rId2"/>
    <sheet name="Sheet8" sheetId="8" r:id="rId3"/>
  </sheets>
  <definedNames>
    <definedName name="_xlnm.Print_Area" localSheetId="1">Budget!$A$1:$L$40</definedName>
    <definedName name="_xlnm.Print_Area" localSheetId="0">Personnel!$A$1:$AA$74</definedName>
  </definedNames>
  <calcPr calcId="152511" fullPrecision="0" concurrentCalc="0"/>
</workbook>
</file>

<file path=xl/calcChain.xml><?xml version="1.0" encoding="utf-8"?>
<calcChain xmlns="http://schemas.openxmlformats.org/spreadsheetml/2006/main">
  <c r="U59" i="1" l="1"/>
  <c r="U58" i="1"/>
  <c r="U56" i="1"/>
  <c r="U54" i="1"/>
  <c r="U52" i="1"/>
  <c r="U45" i="1"/>
  <c r="U44" i="1"/>
  <c r="U42" i="1"/>
  <c r="U40" i="1"/>
  <c r="U38" i="1"/>
  <c r="U31" i="1"/>
  <c r="U30" i="1"/>
  <c r="U28" i="1"/>
  <c r="U26" i="1"/>
  <c r="U24" i="1"/>
  <c r="U57" i="1"/>
  <c r="U55" i="1"/>
  <c r="U53" i="1"/>
  <c r="U43" i="1"/>
  <c r="U41" i="1"/>
  <c r="U39" i="1"/>
  <c r="U29" i="1"/>
  <c r="U27" i="1"/>
  <c r="U25" i="1"/>
  <c r="U11" i="1"/>
  <c r="U13" i="1"/>
  <c r="U15" i="1"/>
  <c r="U12" i="1"/>
  <c r="U14" i="1"/>
  <c r="U16" i="1"/>
  <c r="U17" i="1"/>
  <c r="U10" i="1"/>
  <c r="Y24" i="1"/>
  <c r="Y25" i="1"/>
  <c r="Y26" i="1"/>
  <c r="Y27" i="1"/>
  <c r="Y28" i="1"/>
  <c r="Y29" i="1"/>
  <c r="Y30" i="1"/>
  <c r="Y31" i="1"/>
  <c r="Y33" i="1"/>
  <c r="G8" i="2"/>
  <c r="G9" i="2"/>
  <c r="G36" i="2"/>
  <c r="G37" i="2"/>
  <c r="G39" i="2"/>
  <c r="Y38" i="1"/>
  <c r="Y39" i="1"/>
  <c r="Y40" i="1"/>
  <c r="Y41" i="1"/>
  <c r="Y42" i="1"/>
  <c r="Y43" i="1"/>
  <c r="Y44" i="1"/>
  <c r="Y45" i="1"/>
  <c r="Y47" i="1"/>
  <c r="H8" i="2"/>
  <c r="H9" i="2"/>
  <c r="H36" i="2"/>
  <c r="H37" i="2"/>
  <c r="H39" i="2"/>
  <c r="Y52" i="1"/>
  <c r="Y53" i="1"/>
  <c r="Y54" i="1"/>
  <c r="Y55" i="1"/>
  <c r="Y56" i="1"/>
  <c r="Y57" i="1"/>
  <c r="Y58" i="1"/>
  <c r="Y59" i="1"/>
  <c r="Y61" i="1"/>
  <c r="I8" i="2"/>
  <c r="I9" i="2"/>
  <c r="I36" i="2"/>
  <c r="I37" i="2"/>
  <c r="I39" i="2"/>
  <c r="Y10" i="1"/>
  <c r="Y11" i="1"/>
  <c r="Y12" i="1"/>
  <c r="Y13" i="1"/>
  <c r="Y14" i="1"/>
  <c r="Y15" i="1"/>
  <c r="Y16" i="1"/>
  <c r="Y17" i="1"/>
  <c r="Y19" i="1"/>
  <c r="F8" i="2"/>
  <c r="J8" i="2"/>
  <c r="J9" i="2"/>
  <c r="J36" i="2"/>
  <c r="J37" i="2"/>
  <c r="J39" i="2"/>
  <c r="F9" i="2"/>
  <c r="F36" i="2"/>
  <c r="F37" i="2"/>
  <c r="F39" i="2"/>
  <c r="U60" i="1"/>
  <c r="U46" i="1"/>
  <c r="U32" i="1"/>
  <c r="U18" i="1"/>
  <c r="G10" i="1"/>
  <c r="G24" i="1"/>
  <c r="M24" i="1"/>
  <c r="G25" i="1"/>
  <c r="M25" i="1"/>
  <c r="G12" i="1"/>
  <c r="G26" i="1"/>
  <c r="M26" i="1"/>
  <c r="G27" i="1"/>
  <c r="M27" i="1"/>
  <c r="G14" i="1"/>
  <c r="G28" i="1"/>
  <c r="M28" i="1"/>
  <c r="E15" i="1"/>
  <c r="G15" i="1"/>
  <c r="G29" i="1"/>
  <c r="M29" i="1"/>
  <c r="G16" i="1"/>
  <c r="G30" i="1"/>
  <c r="M30" i="1"/>
  <c r="G17" i="1"/>
  <c r="G31" i="1"/>
  <c r="M31" i="1"/>
  <c r="G18" i="1"/>
  <c r="G32" i="1"/>
  <c r="M32" i="1"/>
  <c r="M33" i="1"/>
  <c r="G7" i="2"/>
  <c r="O24" i="1"/>
  <c r="Q24" i="1"/>
  <c r="S24" i="1"/>
  <c r="O25" i="1"/>
  <c r="Q25" i="1"/>
  <c r="S25" i="1"/>
  <c r="O26" i="1"/>
  <c r="Q26" i="1"/>
  <c r="S26" i="1"/>
  <c r="O27" i="1"/>
  <c r="Q27" i="1"/>
  <c r="S27" i="1"/>
  <c r="O28" i="1"/>
  <c r="Q28" i="1"/>
  <c r="S28" i="1"/>
  <c r="O29" i="1"/>
  <c r="Q29" i="1"/>
  <c r="S29" i="1"/>
  <c r="O30" i="1"/>
  <c r="Q30" i="1"/>
  <c r="S30" i="1"/>
  <c r="O31" i="1"/>
  <c r="Q31" i="1"/>
  <c r="S31" i="1"/>
  <c r="O32" i="1"/>
  <c r="Q32" i="1"/>
  <c r="S32" i="1"/>
  <c r="Y32" i="1"/>
  <c r="G19" i="2"/>
  <c r="G22" i="2"/>
  <c r="G23" i="2"/>
  <c r="G26" i="2"/>
  <c r="G27" i="2"/>
  <c r="G28" i="2"/>
  <c r="G31" i="2"/>
  <c r="G34" i="2"/>
  <c r="F16" i="2"/>
  <c r="E38" i="1"/>
  <c r="G38" i="1"/>
  <c r="M38" i="1"/>
  <c r="G39" i="1"/>
  <c r="M39" i="1"/>
  <c r="E40" i="1"/>
  <c r="G40" i="1"/>
  <c r="M40" i="1"/>
  <c r="G41" i="1"/>
  <c r="M41" i="1"/>
  <c r="E42" i="1"/>
  <c r="G42" i="1"/>
  <c r="M42" i="1"/>
  <c r="E43" i="1"/>
  <c r="G43" i="1"/>
  <c r="M43" i="1"/>
  <c r="E44" i="1"/>
  <c r="G44" i="1"/>
  <c r="M44" i="1"/>
  <c r="E45" i="1"/>
  <c r="G45" i="1"/>
  <c r="M45" i="1"/>
  <c r="E46" i="1"/>
  <c r="G46" i="1"/>
  <c r="M46" i="1"/>
  <c r="M47" i="1"/>
  <c r="H7" i="2"/>
  <c r="O38" i="1"/>
  <c r="Q38" i="1"/>
  <c r="S38" i="1"/>
  <c r="O39" i="1"/>
  <c r="Q39" i="1"/>
  <c r="S39" i="1"/>
  <c r="O40" i="1"/>
  <c r="Q40" i="1"/>
  <c r="S40" i="1"/>
  <c r="O41" i="1"/>
  <c r="Q41" i="1"/>
  <c r="S41" i="1"/>
  <c r="O42" i="1"/>
  <c r="Q42" i="1"/>
  <c r="S42" i="1"/>
  <c r="O43" i="1"/>
  <c r="Q43" i="1"/>
  <c r="S43" i="1"/>
  <c r="O44" i="1"/>
  <c r="Q44" i="1"/>
  <c r="S44" i="1"/>
  <c r="O45" i="1"/>
  <c r="Q45" i="1"/>
  <c r="S45" i="1"/>
  <c r="O46" i="1"/>
  <c r="Q46" i="1"/>
  <c r="S46" i="1"/>
  <c r="Y46" i="1"/>
  <c r="H19" i="2"/>
  <c r="H22" i="2"/>
  <c r="H23" i="2"/>
  <c r="H26" i="2"/>
  <c r="H27" i="2"/>
  <c r="H28" i="2"/>
  <c r="H34" i="2"/>
  <c r="E52" i="1"/>
  <c r="G52" i="1"/>
  <c r="M52" i="1"/>
  <c r="G53" i="1"/>
  <c r="M53" i="1"/>
  <c r="E54" i="1"/>
  <c r="G54" i="1"/>
  <c r="M54" i="1"/>
  <c r="G55" i="1"/>
  <c r="M55" i="1"/>
  <c r="E56" i="1"/>
  <c r="G56" i="1"/>
  <c r="M56" i="1"/>
  <c r="E57" i="1"/>
  <c r="G57" i="1"/>
  <c r="M57" i="1"/>
  <c r="E58" i="1"/>
  <c r="G58" i="1"/>
  <c r="M58" i="1"/>
  <c r="E59" i="1"/>
  <c r="G59" i="1"/>
  <c r="M59" i="1"/>
  <c r="E60" i="1"/>
  <c r="G60" i="1"/>
  <c r="M60" i="1"/>
  <c r="M61" i="1"/>
  <c r="I7" i="2"/>
  <c r="O52" i="1"/>
  <c r="Q52" i="1"/>
  <c r="S52" i="1"/>
  <c r="O53" i="1"/>
  <c r="Q53" i="1"/>
  <c r="S53" i="1"/>
  <c r="O54" i="1"/>
  <c r="Q54" i="1"/>
  <c r="S54" i="1"/>
  <c r="O55" i="1"/>
  <c r="Q55" i="1"/>
  <c r="S55" i="1"/>
  <c r="O56" i="1"/>
  <c r="Q56" i="1"/>
  <c r="S56" i="1"/>
  <c r="O57" i="1"/>
  <c r="Q57" i="1"/>
  <c r="S57" i="1"/>
  <c r="O58" i="1"/>
  <c r="Q58" i="1"/>
  <c r="S58" i="1"/>
  <c r="O59" i="1"/>
  <c r="Q59" i="1"/>
  <c r="S59" i="1"/>
  <c r="O60" i="1"/>
  <c r="Q60" i="1"/>
  <c r="S60" i="1"/>
  <c r="Y60" i="1"/>
  <c r="I19" i="2"/>
  <c r="I22" i="2"/>
  <c r="I23" i="2"/>
  <c r="I26" i="2"/>
  <c r="I27" i="2"/>
  <c r="I28" i="2"/>
  <c r="I31" i="2"/>
  <c r="I34" i="2"/>
  <c r="M10" i="1"/>
  <c r="G11" i="1"/>
  <c r="M11" i="1"/>
  <c r="M12" i="1"/>
  <c r="G13" i="1"/>
  <c r="M13" i="1"/>
  <c r="M14" i="1"/>
  <c r="M15" i="1"/>
  <c r="M16" i="1"/>
  <c r="M17" i="1"/>
  <c r="M18" i="1"/>
  <c r="M19" i="1"/>
  <c r="F7" i="2"/>
  <c r="J7" i="2"/>
  <c r="O10" i="1"/>
  <c r="Q10" i="1"/>
  <c r="S10" i="1"/>
  <c r="O11" i="1"/>
  <c r="Q11" i="1"/>
  <c r="S11" i="1"/>
  <c r="O12" i="1"/>
  <c r="Q12" i="1"/>
  <c r="S12" i="1"/>
  <c r="O13" i="1"/>
  <c r="Q13" i="1"/>
  <c r="S13" i="1"/>
  <c r="O14" i="1"/>
  <c r="Q14" i="1"/>
  <c r="S14" i="1"/>
  <c r="O15" i="1"/>
  <c r="Q15" i="1"/>
  <c r="S15" i="1"/>
  <c r="O16" i="1"/>
  <c r="Q16" i="1"/>
  <c r="S16" i="1"/>
  <c r="O17" i="1"/>
  <c r="Q17" i="1"/>
  <c r="S17" i="1"/>
  <c r="O18" i="1"/>
  <c r="Q18" i="1"/>
  <c r="S18" i="1"/>
  <c r="Y18" i="1"/>
  <c r="J15" i="2"/>
  <c r="J16" i="2"/>
  <c r="J19" i="2"/>
  <c r="J20" i="2"/>
  <c r="J21" i="2"/>
  <c r="J22" i="2"/>
  <c r="J23" i="2"/>
  <c r="J26" i="2"/>
  <c r="J27" i="2"/>
  <c r="J28" i="2"/>
  <c r="J31" i="2"/>
  <c r="J32" i="2"/>
  <c r="J33" i="2"/>
  <c r="J34" i="2"/>
  <c r="U69" i="1"/>
  <c r="U71" i="1"/>
  <c r="U19" i="1"/>
  <c r="E29" i="1"/>
  <c r="F23" i="2"/>
  <c r="F28" i="2"/>
  <c r="F34" i="2"/>
  <c r="A3" i="2"/>
  <c r="A2" i="2"/>
  <c r="A1" i="2"/>
  <c r="A4" i="2"/>
  <c r="E13" i="1"/>
  <c r="E11" i="1"/>
  <c r="E51" i="1"/>
  <c r="E23" i="1"/>
  <c r="E32" i="1"/>
  <c r="E28" i="1"/>
  <c r="Z61" i="1"/>
  <c r="X61" i="1"/>
  <c r="W61" i="1"/>
  <c r="V61" i="1"/>
  <c r="T61" i="1"/>
  <c r="R61" i="1"/>
  <c r="P61" i="1"/>
  <c r="N61" i="1"/>
  <c r="N19" i="1"/>
  <c r="P19" i="1"/>
  <c r="R19" i="1"/>
  <c r="N33" i="1"/>
  <c r="P33" i="1"/>
  <c r="N74" i="1"/>
  <c r="P74" i="1"/>
  <c r="R74" i="1"/>
  <c r="T74" i="1"/>
  <c r="V74" i="1"/>
  <c r="W74" i="1"/>
  <c r="X74" i="1"/>
  <c r="Z74" i="1"/>
  <c r="N47" i="1"/>
  <c r="P47" i="1"/>
  <c r="R47" i="1"/>
  <c r="T47" i="1"/>
  <c r="V47" i="1"/>
  <c r="W47" i="1"/>
  <c r="X47" i="1"/>
  <c r="Z47" i="1"/>
  <c r="R33" i="1"/>
  <c r="T33" i="1"/>
  <c r="V33" i="1"/>
  <c r="W33" i="1"/>
  <c r="X33" i="1"/>
  <c r="Z33" i="1"/>
  <c r="T19" i="1"/>
  <c r="V19" i="1"/>
  <c r="W19" i="1"/>
  <c r="X19" i="1"/>
  <c r="Z19" i="1"/>
  <c r="E31" i="1"/>
  <c r="AA25" i="1"/>
  <c r="E26" i="1"/>
  <c r="E27" i="1"/>
  <c r="E24" i="1"/>
  <c r="E25" i="1"/>
  <c r="AA32" i="1"/>
  <c r="U72" i="1"/>
  <c r="U73" i="1"/>
  <c r="U68" i="1"/>
  <c r="U66" i="1"/>
  <c r="U65" i="1"/>
  <c r="E30" i="1"/>
  <c r="Q19" i="1"/>
  <c r="AA27" i="1"/>
  <c r="AA11" i="1"/>
  <c r="AA15" i="1"/>
  <c r="U33" i="1"/>
  <c r="E39" i="1"/>
  <c r="AA14" i="1"/>
  <c r="E41" i="1"/>
  <c r="AA26" i="1"/>
  <c r="AA13" i="1"/>
  <c r="O19" i="1"/>
  <c r="AA17" i="1"/>
  <c r="AA18" i="1"/>
  <c r="U67" i="1"/>
  <c r="AA12" i="1"/>
  <c r="AA60" i="1"/>
  <c r="S73" i="1"/>
  <c r="M73" i="1"/>
  <c r="M72" i="1"/>
  <c r="AA16" i="1"/>
  <c r="AA10" i="1"/>
  <c r="AA24" i="1"/>
  <c r="S19" i="1"/>
  <c r="U47" i="1"/>
  <c r="AA31" i="1"/>
  <c r="AA46" i="1"/>
  <c r="O73" i="1"/>
  <c r="Q72" i="1"/>
  <c r="S72" i="1"/>
  <c r="AA45" i="1"/>
  <c r="AA29" i="1"/>
  <c r="Q73" i="1"/>
  <c r="M70" i="1"/>
  <c r="S70" i="1"/>
  <c r="AA57" i="1"/>
  <c r="Q33" i="1"/>
  <c r="Q70" i="1"/>
  <c r="AA19" i="1"/>
  <c r="S71" i="1"/>
  <c r="U61" i="1"/>
  <c r="U70" i="1"/>
  <c r="O69" i="1"/>
  <c r="AA58" i="1"/>
  <c r="E55" i="1"/>
  <c r="M69" i="1"/>
  <c r="O33" i="1"/>
  <c r="S33" i="1"/>
  <c r="AA30" i="1"/>
  <c r="E53" i="1"/>
  <c r="Q69" i="1"/>
  <c r="S69" i="1"/>
  <c r="M71" i="1"/>
  <c r="O72" i="1"/>
  <c r="Y72" i="1"/>
  <c r="AA72" i="1"/>
  <c r="Y73" i="1"/>
  <c r="AA73" i="1"/>
  <c r="AA43" i="1"/>
  <c r="AA59" i="1"/>
  <c r="Q71" i="1"/>
  <c r="O70" i="1"/>
  <c r="Y70" i="1"/>
  <c r="AA70" i="1"/>
  <c r="AA40" i="1"/>
  <c r="AA44" i="1"/>
  <c r="O71" i="1"/>
  <c r="Y69" i="1"/>
  <c r="AA69" i="1"/>
  <c r="O47" i="1"/>
  <c r="Q47" i="1"/>
  <c r="AA41" i="1"/>
  <c r="AA56" i="1"/>
  <c r="AA39" i="1"/>
  <c r="AA28" i="1"/>
  <c r="AA33" i="1"/>
  <c r="AA42" i="1"/>
  <c r="S47" i="1"/>
  <c r="U74" i="1"/>
  <c r="F40" i="2"/>
  <c r="Y71" i="1"/>
  <c r="AA71" i="1"/>
  <c r="Q67" i="1"/>
  <c r="S67" i="1"/>
  <c r="M67" i="1"/>
  <c r="Q66" i="1"/>
  <c r="S66" i="1"/>
  <c r="M66" i="1"/>
  <c r="AA38" i="1"/>
  <c r="AA47" i="1"/>
  <c r="Q68" i="1"/>
  <c r="S68" i="1"/>
  <c r="M68" i="1"/>
  <c r="M65" i="1"/>
  <c r="H40" i="2"/>
  <c r="M74" i="1"/>
  <c r="O61" i="1"/>
  <c r="O65" i="1"/>
  <c r="S61" i="1"/>
  <c r="S65" i="1"/>
  <c r="S74" i="1"/>
  <c r="Q61" i="1"/>
  <c r="Q65" i="1"/>
  <c r="Q74" i="1"/>
  <c r="AA55" i="1"/>
  <c r="O68" i="1"/>
  <c r="Y68" i="1"/>
  <c r="AA68" i="1"/>
  <c r="AA53" i="1"/>
  <c r="O66" i="1"/>
  <c r="Y66" i="1"/>
  <c r="AA66" i="1"/>
  <c r="G40" i="2"/>
  <c r="AA54" i="1"/>
  <c r="O67" i="1"/>
  <c r="Y67" i="1"/>
  <c r="AA67" i="1"/>
  <c r="Y65" i="1"/>
  <c r="O74" i="1"/>
  <c r="AA52" i="1"/>
  <c r="AA61" i="1"/>
  <c r="Y74" i="1"/>
  <c r="AA65" i="1"/>
  <c r="AA74" i="1"/>
  <c r="I40" i="2"/>
  <c r="J40" i="2"/>
</calcChain>
</file>

<file path=xl/sharedStrings.xml><?xml version="1.0" encoding="utf-8"?>
<sst xmlns="http://schemas.openxmlformats.org/spreadsheetml/2006/main" count="189" uniqueCount="64">
  <si>
    <t>Personnel</t>
  </si>
  <si>
    <t>Position</t>
  </si>
  <si>
    <t>Salary</t>
  </si>
  <si>
    <t>Retirement</t>
  </si>
  <si>
    <t>Comp</t>
  </si>
  <si>
    <t>Medicare</t>
  </si>
  <si>
    <t>Tuition</t>
  </si>
  <si>
    <t>Benefits</t>
  </si>
  <si>
    <t>Total</t>
  </si>
  <si>
    <t>Travel</t>
  </si>
  <si>
    <t>Total Direct Costs</t>
  </si>
  <si>
    <t>Health</t>
  </si>
  <si>
    <t>Cost</t>
  </si>
  <si>
    <t>Effort</t>
  </si>
  <si>
    <t>Workers'</t>
  </si>
  <si>
    <t>Ins.</t>
  </si>
  <si>
    <t>Consultant Costs</t>
  </si>
  <si>
    <t>Equipment</t>
  </si>
  <si>
    <t>Supplies</t>
  </si>
  <si>
    <t>Other Expenses</t>
  </si>
  <si>
    <t>Total Costs</t>
  </si>
  <si>
    <t>Months</t>
  </si>
  <si>
    <t>Requested</t>
  </si>
  <si>
    <t>Year 1</t>
  </si>
  <si>
    <t>Year 2</t>
  </si>
  <si>
    <t>Summary</t>
  </si>
  <si>
    <t>Totals</t>
  </si>
  <si>
    <t>Year 3</t>
  </si>
  <si>
    <t>PI</t>
  </si>
  <si>
    <t>Projected</t>
  </si>
  <si>
    <t>Salaries (See Page 1 for Itemization)</t>
  </si>
  <si>
    <t>Benefits (See Page 1 for Itemization)</t>
  </si>
  <si>
    <t>Year 4</t>
  </si>
  <si>
    <t>Photocopying</t>
  </si>
  <si>
    <t>Human Subjects</t>
  </si>
  <si>
    <t>Post Doc Fellow</t>
  </si>
  <si>
    <t>Co-PI</t>
  </si>
  <si>
    <t>PI Name:</t>
  </si>
  <si>
    <t>Title of Project:</t>
  </si>
  <si>
    <t xml:space="preserve">Period of Performance:  </t>
  </si>
  <si>
    <t>Current</t>
  </si>
  <si>
    <t>Grad Student</t>
  </si>
  <si>
    <t>PI Summer</t>
  </si>
  <si>
    <t>Co-PI Summer</t>
  </si>
  <si>
    <t>Office Supplies</t>
  </si>
  <si>
    <t>Computer Supplies</t>
  </si>
  <si>
    <t>Research Supplies</t>
  </si>
  <si>
    <t>Non Capital Equipment</t>
  </si>
  <si>
    <t>Domestic Travel</t>
  </si>
  <si>
    <t>Foreign Travel</t>
  </si>
  <si>
    <t>Modified Total Direct Costs</t>
  </si>
  <si>
    <t xml:space="preserve">Sponsor: </t>
  </si>
  <si>
    <t xml:space="preserve">Year 1:  </t>
  </si>
  <si>
    <t xml:space="preserve">Year 2:  </t>
  </si>
  <si>
    <t xml:space="preserve">Year 3:  </t>
  </si>
  <si>
    <t xml:space="preserve">Year 4:  </t>
  </si>
  <si>
    <t>Biostatistician</t>
  </si>
  <si>
    <t>Co-Pi Summer</t>
  </si>
  <si>
    <t>17-18</t>
  </si>
  <si>
    <t>18-19</t>
  </si>
  <si>
    <t>20-21</t>
  </si>
  <si>
    <t>19-20</t>
  </si>
  <si>
    <t>21-22</t>
  </si>
  <si>
    <t>Indirect Costs (51%)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</si>
</sst>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1" xfId="1" applyNumberFormat="1" applyFont="1" applyBorder="1"/>
    <xf numFmtId="0" fontId="2" fillId="0" borderId="0" xfId="0" applyFont="1" applyBorder="1"/>
    <xf numFmtId="164" fontId="2" fillId="0" borderId="0" xfId="1" applyNumberFormat="1" applyFont="1" applyBorder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0" xfId="1" applyNumberFormat="1" applyFont="1"/>
    <xf numFmtId="164" fontId="4" fillId="0" borderId="1" xfId="1" applyNumberFormat="1" applyFont="1" applyBorder="1"/>
    <xf numFmtId="164" fontId="4" fillId="0" borderId="1" xfId="1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/>
    </xf>
    <xf numFmtId="9" fontId="4" fillId="0" borderId="1" xfId="2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right"/>
    </xf>
    <xf numFmtId="164" fontId="4" fillId="0" borderId="0" xfId="1" applyNumberFormat="1" applyFont="1" applyBorder="1"/>
    <xf numFmtId="0" fontId="4" fillId="0" borderId="0" xfId="0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/>
    </xf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/>
    <xf numFmtId="164" fontId="2" fillId="0" borderId="1" xfId="1" applyNumberFormat="1" applyFont="1" applyFill="1" applyBorder="1"/>
    <xf numFmtId="164" fontId="2" fillId="0" borderId="0" xfId="1" applyNumberFormat="1" applyFont="1" applyFill="1"/>
    <xf numFmtId="164" fontId="4" fillId="0" borderId="0" xfId="0" applyNumberFormat="1" applyFont="1" applyFill="1" applyBorder="1"/>
    <xf numFmtId="0" fontId="1" fillId="0" borderId="0" xfId="0" applyFont="1" applyFill="1"/>
    <xf numFmtId="0" fontId="4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74"/>
  <sheetViews>
    <sheetView tabSelected="1" topLeftCell="A64" zoomScale="90" zoomScaleNormal="90" workbookViewId="0">
      <selection activeCell="U108" sqref="U108"/>
    </sheetView>
  </sheetViews>
  <sheetFormatPr defaultRowHeight="12" x14ac:dyDescent="0.2"/>
  <cols>
    <col min="1" max="1" width="14.7109375" style="7" customWidth="1"/>
    <col min="2" max="2" width="0.5703125" style="7" customWidth="1"/>
    <col min="3" max="3" width="23.42578125" style="7" customWidth="1"/>
    <col min="4" max="4" width="0.5703125" style="7" customWidth="1"/>
    <col min="5" max="5" width="9.7109375" style="7" bestFit="1" customWidth="1"/>
    <col min="6" max="6" width="0.5703125" style="7" customWidth="1"/>
    <col min="7" max="7" width="9.7109375" style="7" bestFit="1" customWidth="1"/>
    <col min="8" max="8" width="0.5703125" style="7" customWidth="1"/>
    <col min="9" max="9" width="7.42578125" style="7" bestFit="1" customWidth="1"/>
    <col min="10" max="10" width="0.42578125" style="7" customWidth="1"/>
    <col min="11" max="11" width="6.5703125" style="7" bestFit="1" customWidth="1"/>
    <col min="12" max="12" width="0.7109375" style="7" customWidth="1"/>
    <col min="13" max="13" width="9.85546875" style="7" bestFit="1" customWidth="1"/>
    <col min="14" max="14" width="0.5703125" style="7" customWidth="1"/>
    <col min="15" max="15" width="10" style="7" customWidth="1"/>
    <col min="16" max="16" width="0.42578125" style="7" customWidth="1"/>
    <col min="17" max="17" width="8.28515625" style="7" bestFit="1" customWidth="1"/>
    <col min="18" max="18" width="0.42578125" style="7" customWidth="1"/>
    <col min="19" max="19" width="8.5703125" style="7" bestFit="1" customWidth="1"/>
    <col min="20" max="20" width="0.28515625" style="7" customWidth="1"/>
    <col min="21" max="21" width="8.7109375" style="7" bestFit="1" customWidth="1"/>
    <col min="22" max="22" width="0.42578125" style="7" customWidth="1"/>
    <col min="23" max="23" width="0" style="7" hidden="1" customWidth="1"/>
    <col min="24" max="24" width="2.28515625" style="7" hidden="1" customWidth="1"/>
    <col min="25" max="25" width="9.5703125" style="7" bestFit="1" customWidth="1"/>
    <col min="26" max="26" width="0.42578125" style="7" customWidth="1"/>
    <col min="27" max="27" width="9.7109375" style="7" customWidth="1"/>
    <col min="28" max="95" width="9.140625" style="29"/>
    <col min="96" max="16384" width="9.140625" style="30"/>
  </cols>
  <sheetData>
    <row r="1" spans="1:95" ht="12.75" customHeight="1" x14ac:dyDescent="0.2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CP1" s="30"/>
      <c r="CQ1" s="30"/>
    </row>
    <row r="2" spans="1:95" ht="12.75" customHeight="1" x14ac:dyDescent="0.2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CP2" s="30"/>
      <c r="CQ2" s="30"/>
    </row>
    <row r="3" spans="1:95" ht="12.75" customHeight="1" x14ac:dyDescent="0.2">
      <c r="A3" s="38" t="s">
        <v>38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CP3" s="30"/>
      <c r="CQ3" s="30"/>
    </row>
    <row r="4" spans="1:95" ht="12.75" customHeight="1" x14ac:dyDescent="0.2">
      <c r="A4" s="38" t="s">
        <v>39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CP4" s="30"/>
      <c r="CQ4" s="30"/>
    </row>
    <row r="5" spans="1:95" ht="6.7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95" ht="22.5" customHeight="1" x14ac:dyDescent="0.2">
      <c r="A6" s="24" t="s">
        <v>52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95" ht="11.25" customHeight="1" x14ac:dyDescent="0.2">
      <c r="E7" s="8" t="s">
        <v>40</v>
      </c>
      <c r="G7" s="8" t="s">
        <v>29</v>
      </c>
      <c r="I7" s="8"/>
      <c r="M7" s="8"/>
      <c r="Q7" s="8"/>
      <c r="U7" s="8"/>
      <c r="Y7" s="8"/>
      <c r="AA7" s="8"/>
    </row>
    <row r="8" spans="1:95" ht="11.25" customHeight="1" x14ac:dyDescent="0.2">
      <c r="E8" s="8" t="s">
        <v>2</v>
      </c>
      <c r="G8" s="8" t="s">
        <v>2</v>
      </c>
      <c r="I8" s="8"/>
      <c r="M8" s="8" t="s">
        <v>2</v>
      </c>
      <c r="Q8" s="8" t="s">
        <v>14</v>
      </c>
      <c r="U8" s="8" t="s">
        <v>11</v>
      </c>
      <c r="Y8" s="8" t="s">
        <v>8</v>
      </c>
      <c r="AA8" s="8" t="s">
        <v>8</v>
      </c>
    </row>
    <row r="9" spans="1:95" ht="11.25" customHeight="1" x14ac:dyDescent="0.2">
      <c r="A9" s="9" t="s">
        <v>0</v>
      </c>
      <c r="B9" s="9"/>
      <c r="C9" s="9" t="s">
        <v>1</v>
      </c>
      <c r="D9" s="9"/>
      <c r="E9" s="22" t="s">
        <v>58</v>
      </c>
      <c r="F9" s="23"/>
      <c r="G9" s="22" t="s">
        <v>59</v>
      </c>
      <c r="H9" s="9"/>
      <c r="I9" s="10" t="s">
        <v>21</v>
      </c>
      <c r="J9" s="9"/>
      <c r="K9" s="10" t="s">
        <v>13</v>
      </c>
      <c r="L9" s="9"/>
      <c r="M9" s="10" t="s">
        <v>22</v>
      </c>
      <c r="N9" s="9"/>
      <c r="O9" s="10" t="s">
        <v>3</v>
      </c>
      <c r="P9" s="9"/>
      <c r="Q9" s="10" t="s">
        <v>4</v>
      </c>
      <c r="R9" s="9"/>
      <c r="S9" s="10" t="s">
        <v>5</v>
      </c>
      <c r="T9" s="9"/>
      <c r="U9" s="10" t="s">
        <v>15</v>
      </c>
      <c r="V9" s="10"/>
      <c r="W9" s="10" t="s">
        <v>6</v>
      </c>
      <c r="X9" s="9"/>
      <c r="Y9" s="10" t="s">
        <v>7</v>
      </c>
      <c r="Z9" s="9"/>
      <c r="AA9" s="10" t="s">
        <v>12</v>
      </c>
    </row>
    <row r="10" spans="1:95" ht="13.5" customHeight="1" x14ac:dyDescent="0.2">
      <c r="A10" s="16"/>
      <c r="B10" s="16"/>
      <c r="C10" s="16" t="s">
        <v>28</v>
      </c>
      <c r="D10" s="16"/>
      <c r="E10" s="18">
        <v>0</v>
      </c>
      <c r="F10" s="16"/>
      <c r="G10" s="18">
        <f>SUM(E10*1.03)</f>
        <v>0</v>
      </c>
      <c r="H10" s="16"/>
      <c r="I10" s="19">
        <v>0</v>
      </c>
      <c r="J10" s="16"/>
      <c r="K10" s="20">
        <v>0</v>
      </c>
      <c r="L10" s="16"/>
      <c r="M10" s="18">
        <f>SUM(G10*K10)</f>
        <v>0</v>
      </c>
      <c r="N10" s="16"/>
      <c r="O10" s="18">
        <f t="shared" ref="O10:O17" si="0">M10*0.14</f>
        <v>0</v>
      </c>
      <c r="P10" s="16"/>
      <c r="Q10" s="18">
        <f>M10*0.00739</f>
        <v>0</v>
      </c>
      <c r="R10" s="16"/>
      <c r="S10" s="18">
        <f t="shared" ref="S10:S17" si="1">SUM(M10*0.0145)</f>
        <v>0</v>
      </c>
      <c r="T10" s="16"/>
      <c r="U10" s="18">
        <f>SUM(13376*1.05)*K10</f>
        <v>0</v>
      </c>
      <c r="V10" s="21"/>
      <c r="W10" s="18">
        <v>0</v>
      </c>
      <c r="X10" s="16"/>
      <c r="Y10" s="18">
        <f>O10+Q10+S10+U10</f>
        <v>0</v>
      </c>
      <c r="Z10" s="16"/>
      <c r="AA10" s="18">
        <f>M10+Y10</f>
        <v>0</v>
      </c>
    </row>
    <row r="11" spans="1:95" ht="13.5" customHeight="1" x14ac:dyDescent="0.2">
      <c r="A11" s="16"/>
      <c r="B11" s="16"/>
      <c r="C11" s="16" t="s">
        <v>42</v>
      </c>
      <c r="D11" s="16"/>
      <c r="E11" s="18">
        <f>E10/9*3</f>
        <v>0</v>
      </c>
      <c r="F11" s="16"/>
      <c r="G11" s="18">
        <f>G10/9*3</f>
        <v>0</v>
      </c>
      <c r="H11" s="16"/>
      <c r="I11" s="19">
        <v>0</v>
      </c>
      <c r="J11" s="16"/>
      <c r="K11" s="20">
        <v>0</v>
      </c>
      <c r="L11" s="16"/>
      <c r="M11" s="18">
        <f>SUM(G11/3*I11*K11)</f>
        <v>0</v>
      </c>
      <c r="N11" s="16"/>
      <c r="O11" s="18">
        <f t="shared" si="0"/>
        <v>0</v>
      </c>
      <c r="P11" s="16"/>
      <c r="Q11" s="18">
        <f t="shared" ref="Q11:Q18" si="2">M11*0.00739</f>
        <v>0</v>
      </c>
      <c r="R11" s="16"/>
      <c r="S11" s="18">
        <f t="shared" si="1"/>
        <v>0</v>
      </c>
      <c r="T11" s="16"/>
      <c r="U11" s="18">
        <f>SUM(13376*1.05)*K11*0</f>
        <v>0</v>
      </c>
      <c r="V11" s="21"/>
      <c r="W11" s="18"/>
      <c r="X11" s="16"/>
      <c r="Y11" s="18">
        <f t="shared" ref="Y11:Y18" si="3">O11+Q11+S11+U11</f>
        <v>0</v>
      </c>
      <c r="Z11" s="16"/>
      <c r="AA11" s="18">
        <f t="shared" ref="AA11:AA18" si="4">M11+Y11</f>
        <v>0</v>
      </c>
    </row>
    <row r="12" spans="1:95" ht="13.5" customHeight="1" x14ac:dyDescent="0.2">
      <c r="A12" s="16"/>
      <c r="B12" s="16"/>
      <c r="C12" s="16" t="s">
        <v>36</v>
      </c>
      <c r="D12" s="16"/>
      <c r="E12" s="18">
        <v>0</v>
      </c>
      <c r="F12" s="16"/>
      <c r="G12" s="18">
        <f>SUM(E12*1.03)</f>
        <v>0</v>
      </c>
      <c r="H12" s="16"/>
      <c r="I12" s="19">
        <v>0</v>
      </c>
      <c r="J12" s="16"/>
      <c r="K12" s="20">
        <v>0</v>
      </c>
      <c r="L12" s="16"/>
      <c r="M12" s="18">
        <f>G12*K12</f>
        <v>0</v>
      </c>
      <c r="N12" s="16"/>
      <c r="O12" s="18">
        <f t="shared" si="0"/>
        <v>0</v>
      </c>
      <c r="P12" s="16"/>
      <c r="Q12" s="18">
        <f t="shared" si="2"/>
        <v>0</v>
      </c>
      <c r="R12" s="16"/>
      <c r="S12" s="18">
        <f t="shared" si="1"/>
        <v>0</v>
      </c>
      <c r="T12" s="16"/>
      <c r="U12" s="18">
        <f t="shared" ref="U11:U17" si="5">SUM(13376*1.05)*K12</f>
        <v>0</v>
      </c>
      <c r="V12" s="21"/>
      <c r="W12" s="18">
        <v>0</v>
      </c>
      <c r="X12" s="16"/>
      <c r="Y12" s="18">
        <f t="shared" si="3"/>
        <v>0</v>
      </c>
      <c r="Z12" s="16"/>
      <c r="AA12" s="18">
        <f t="shared" si="4"/>
        <v>0</v>
      </c>
      <c r="AC12" s="36"/>
    </row>
    <row r="13" spans="1:95" ht="13.5" customHeight="1" x14ac:dyDescent="0.2">
      <c r="A13" s="16"/>
      <c r="B13" s="16"/>
      <c r="C13" s="16" t="s">
        <v>43</v>
      </c>
      <c r="D13" s="16"/>
      <c r="E13" s="18">
        <f>E12/9*3</f>
        <v>0</v>
      </c>
      <c r="F13" s="16"/>
      <c r="G13" s="18">
        <f>G12/9*3</f>
        <v>0</v>
      </c>
      <c r="H13" s="16"/>
      <c r="I13" s="19">
        <v>0</v>
      </c>
      <c r="J13" s="16"/>
      <c r="K13" s="20">
        <v>0</v>
      </c>
      <c r="L13" s="16"/>
      <c r="M13" s="18">
        <f>SUM(G13/3*I13*K13)</f>
        <v>0</v>
      </c>
      <c r="N13" s="16"/>
      <c r="O13" s="18">
        <f t="shared" si="0"/>
        <v>0</v>
      </c>
      <c r="P13" s="16"/>
      <c r="Q13" s="18">
        <f t="shared" si="2"/>
        <v>0</v>
      </c>
      <c r="R13" s="16"/>
      <c r="S13" s="18">
        <f>SUM(M13*0.0145)</f>
        <v>0</v>
      </c>
      <c r="T13" s="16"/>
      <c r="U13" s="18">
        <f>SUM(13376*1.05)*K13*0</f>
        <v>0</v>
      </c>
      <c r="V13" s="21"/>
      <c r="W13" s="18"/>
      <c r="X13" s="16"/>
      <c r="Y13" s="18">
        <f>O13+Q13+S13+U13</f>
        <v>0</v>
      </c>
      <c r="Z13" s="16"/>
      <c r="AA13" s="18">
        <f>M13+Y13</f>
        <v>0</v>
      </c>
      <c r="AC13" s="36"/>
    </row>
    <row r="14" spans="1:95" ht="13.5" customHeight="1" x14ac:dyDescent="0.2">
      <c r="A14" s="16"/>
      <c r="B14" s="16"/>
      <c r="C14" s="16" t="s">
        <v>36</v>
      </c>
      <c r="D14" s="16"/>
      <c r="E14" s="18">
        <v>0</v>
      </c>
      <c r="F14" s="16"/>
      <c r="G14" s="18">
        <f>SUM(E14*1.03)</f>
        <v>0</v>
      </c>
      <c r="H14" s="16"/>
      <c r="I14" s="19">
        <v>0</v>
      </c>
      <c r="J14" s="16"/>
      <c r="K14" s="20">
        <v>0</v>
      </c>
      <c r="L14" s="16"/>
      <c r="M14" s="18">
        <f>SUM(G14*K14)</f>
        <v>0</v>
      </c>
      <c r="N14" s="16"/>
      <c r="O14" s="18">
        <f t="shared" si="0"/>
        <v>0</v>
      </c>
      <c r="P14" s="16"/>
      <c r="Q14" s="18">
        <f t="shared" si="2"/>
        <v>0</v>
      </c>
      <c r="R14" s="16"/>
      <c r="S14" s="18">
        <f t="shared" si="1"/>
        <v>0</v>
      </c>
      <c r="T14" s="16"/>
      <c r="U14" s="18">
        <f t="shared" si="5"/>
        <v>0</v>
      </c>
      <c r="V14" s="21"/>
      <c r="W14" s="18"/>
      <c r="X14" s="16"/>
      <c r="Y14" s="18">
        <f t="shared" si="3"/>
        <v>0</v>
      </c>
      <c r="Z14" s="16"/>
      <c r="AA14" s="18">
        <f t="shared" si="4"/>
        <v>0</v>
      </c>
    </row>
    <row r="15" spans="1:95" ht="13.5" customHeight="1" x14ac:dyDescent="0.2">
      <c r="A15" s="16"/>
      <c r="B15" s="16"/>
      <c r="C15" s="16" t="s">
        <v>57</v>
      </c>
      <c r="D15" s="16"/>
      <c r="E15" s="18">
        <f>E14/9*3</f>
        <v>0</v>
      </c>
      <c r="F15" s="16"/>
      <c r="G15" s="18">
        <f>SUM(E15*1.03)</f>
        <v>0</v>
      </c>
      <c r="H15" s="16"/>
      <c r="I15" s="19">
        <v>0</v>
      </c>
      <c r="J15" s="16"/>
      <c r="K15" s="20">
        <v>0</v>
      </c>
      <c r="L15" s="16"/>
      <c r="M15" s="18">
        <f>SUM(G15/3*I15*K15)</f>
        <v>0</v>
      </c>
      <c r="N15" s="16"/>
      <c r="O15" s="18">
        <f t="shared" si="0"/>
        <v>0</v>
      </c>
      <c r="P15" s="16"/>
      <c r="Q15" s="18">
        <f t="shared" si="2"/>
        <v>0</v>
      </c>
      <c r="R15" s="16"/>
      <c r="S15" s="18">
        <f t="shared" si="1"/>
        <v>0</v>
      </c>
      <c r="T15" s="16"/>
      <c r="U15" s="18">
        <f>SUM(13376*1.05)*K15*0</f>
        <v>0</v>
      </c>
      <c r="V15" s="21"/>
      <c r="W15" s="18"/>
      <c r="X15" s="16"/>
      <c r="Y15" s="18">
        <f t="shared" si="3"/>
        <v>0</v>
      </c>
      <c r="Z15" s="16"/>
      <c r="AA15" s="18">
        <f t="shared" si="4"/>
        <v>0</v>
      </c>
    </row>
    <row r="16" spans="1:95" ht="13.5" customHeight="1" x14ac:dyDescent="0.2">
      <c r="A16" s="16"/>
      <c r="B16" s="16"/>
      <c r="C16" s="16" t="s">
        <v>56</v>
      </c>
      <c r="D16" s="16"/>
      <c r="E16" s="18">
        <v>0</v>
      </c>
      <c r="F16" s="16"/>
      <c r="G16" s="18">
        <f>SUM(E16*1.03)</f>
        <v>0</v>
      </c>
      <c r="H16" s="16"/>
      <c r="I16" s="19">
        <v>0</v>
      </c>
      <c r="J16" s="16"/>
      <c r="K16" s="20">
        <v>0</v>
      </c>
      <c r="L16" s="16"/>
      <c r="M16" s="18">
        <f>SUM(G16*K16)</f>
        <v>0</v>
      </c>
      <c r="N16" s="16"/>
      <c r="O16" s="18">
        <f t="shared" si="0"/>
        <v>0</v>
      </c>
      <c r="P16" s="16"/>
      <c r="Q16" s="18">
        <f t="shared" si="2"/>
        <v>0</v>
      </c>
      <c r="R16" s="16"/>
      <c r="S16" s="18">
        <f t="shared" si="1"/>
        <v>0</v>
      </c>
      <c r="T16" s="16"/>
      <c r="U16" s="18">
        <f t="shared" si="5"/>
        <v>0</v>
      </c>
      <c r="V16" s="21"/>
      <c r="W16" s="18"/>
      <c r="X16" s="16"/>
      <c r="Y16" s="18">
        <f t="shared" si="3"/>
        <v>0</v>
      </c>
      <c r="Z16" s="16"/>
      <c r="AA16" s="18">
        <f t="shared" si="4"/>
        <v>0</v>
      </c>
    </row>
    <row r="17" spans="1:115" ht="13.5" customHeight="1" x14ac:dyDescent="0.2">
      <c r="A17" s="16"/>
      <c r="B17" s="16"/>
      <c r="C17" s="16" t="s">
        <v>35</v>
      </c>
      <c r="D17" s="16"/>
      <c r="E17" s="18">
        <v>0</v>
      </c>
      <c r="F17" s="16"/>
      <c r="G17" s="18">
        <f>SUM(E17*1)</f>
        <v>0</v>
      </c>
      <c r="H17" s="16"/>
      <c r="I17" s="19">
        <v>0</v>
      </c>
      <c r="J17" s="16"/>
      <c r="K17" s="20">
        <v>0</v>
      </c>
      <c r="L17" s="16"/>
      <c r="M17" s="18">
        <f>SUM(G17*K17)</f>
        <v>0</v>
      </c>
      <c r="N17" s="16"/>
      <c r="O17" s="18">
        <f t="shared" si="0"/>
        <v>0</v>
      </c>
      <c r="P17" s="16"/>
      <c r="Q17" s="18">
        <f t="shared" si="2"/>
        <v>0</v>
      </c>
      <c r="R17" s="16"/>
      <c r="S17" s="18">
        <f t="shared" si="1"/>
        <v>0</v>
      </c>
      <c r="T17" s="16"/>
      <c r="U17" s="18">
        <f t="shared" si="5"/>
        <v>0</v>
      </c>
      <c r="V17" s="21"/>
      <c r="W17" s="18"/>
      <c r="X17" s="16"/>
      <c r="Y17" s="18">
        <f t="shared" si="3"/>
        <v>0</v>
      </c>
      <c r="Z17" s="16"/>
      <c r="AA17" s="18">
        <f t="shared" si="4"/>
        <v>0</v>
      </c>
    </row>
    <row r="18" spans="1:115" ht="13.5" customHeight="1" x14ac:dyDescent="0.2">
      <c r="A18" s="9"/>
      <c r="B18" s="9"/>
      <c r="C18" s="9" t="s">
        <v>41</v>
      </c>
      <c r="D18" s="9"/>
      <c r="E18" s="12">
        <v>0</v>
      </c>
      <c r="F18" s="9"/>
      <c r="G18" s="12">
        <f>SUM(E18*1)</f>
        <v>0</v>
      </c>
      <c r="H18" s="9"/>
      <c r="I18" s="10">
        <v>0</v>
      </c>
      <c r="J18" s="9"/>
      <c r="K18" s="15">
        <v>0</v>
      </c>
      <c r="L18" s="16"/>
      <c r="M18" s="12">
        <f>SUM(G18*K18)</f>
        <v>0</v>
      </c>
      <c r="N18" s="9"/>
      <c r="O18" s="12">
        <f>M18*0.14*0</f>
        <v>0</v>
      </c>
      <c r="P18" s="9"/>
      <c r="Q18" s="12">
        <f t="shared" si="2"/>
        <v>0</v>
      </c>
      <c r="R18" s="9"/>
      <c r="S18" s="12">
        <f>SUM(M18*0)</f>
        <v>0</v>
      </c>
      <c r="T18" s="9"/>
      <c r="U18" s="12">
        <f>SUM(13054*1.06)*K18*0</f>
        <v>0</v>
      </c>
      <c r="V18" s="13"/>
      <c r="W18" s="12"/>
      <c r="X18" s="9"/>
      <c r="Y18" s="12">
        <f t="shared" si="3"/>
        <v>0</v>
      </c>
      <c r="Z18" s="9"/>
      <c r="AA18" s="12">
        <f t="shared" si="4"/>
        <v>0</v>
      </c>
    </row>
    <row r="19" spans="1:115" ht="13.5" customHeight="1" x14ac:dyDescent="0.2">
      <c r="A19" s="17" t="s">
        <v>26</v>
      </c>
      <c r="E19" s="11"/>
      <c r="G19" s="11"/>
      <c r="K19" s="14"/>
      <c r="M19" s="11">
        <f t="shared" ref="M19:AA19" si="6">SUM(M10:M18)</f>
        <v>0</v>
      </c>
      <c r="N19" s="11">
        <f t="shared" si="6"/>
        <v>0</v>
      </c>
      <c r="O19" s="11">
        <f t="shared" si="6"/>
        <v>0</v>
      </c>
      <c r="P19" s="11">
        <f t="shared" si="6"/>
        <v>0</v>
      </c>
      <c r="Q19" s="11">
        <f t="shared" si="6"/>
        <v>0</v>
      </c>
      <c r="R19" s="11">
        <f t="shared" si="6"/>
        <v>0</v>
      </c>
      <c r="S19" s="11">
        <f t="shared" si="6"/>
        <v>0</v>
      </c>
      <c r="T19" s="11">
        <f t="shared" si="6"/>
        <v>0</v>
      </c>
      <c r="U19" s="11">
        <f t="shared" si="6"/>
        <v>0</v>
      </c>
      <c r="V19" s="11">
        <f t="shared" si="6"/>
        <v>0</v>
      </c>
      <c r="W19" s="11">
        <f t="shared" si="6"/>
        <v>0</v>
      </c>
      <c r="X19" s="11">
        <f t="shared" si="6"/>
        <v>0</v>
      </c>
      <c r="Y19" s="11">
        <f t="shared" si="6"/>
        <v>0</v>
      </c>
      <c r="Z19" s="11">
        <f t="shared" si="6"/>
        <v>0</v>
      </c>
      <c r="AA19" s="11">
        <f t="shared" si="6"/>
        <v>0</v>
      </c>
    </row>
    <row r="20" spans="1:115" ht="22.5" customHeight="1" x14ac:dyDescent="0.2">
      <c r="A20" s="24" t="s">
        <v>53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115" ht="11.25" customHeight="1" x14ac:dyDescent="0.2">
      <c r="E21" s="8"/>
      <c r="G21" s="8" t="s">
        <v>29</v>
      </c>
      <c r="I21" s="8"/>
      <c r="M21" s="8"/>
      <c r="Q21" s="8"/>
      <c r="U21" s="8"/>
      <c r="Y21" s="8"/>
      <c r="AA21" s="8"/>
    </row>
    <row r="22" spans="1:115" ht="11.25" customHeight="1" x14ac:dyDescent="0.2">
      <c r="E22" s="8"/>
      <c r="G22" s="8" t="s">
        <v>2</v>
      </c>
      <c r="I22" s="8"/>
      <c r="M22" s="8" t="s">
        <v>2</v>
      </c>
      <c r="Q22" s="8" t="s">
        <v>14</v>
      </c>
      <c r="U22" s="8" t="s">
        <v>11</v>
      </c>
      <c r="Y22" s="8" t="s">
        <v>8</v>
      </c>
      <c r="AA22" s="8" t="s">
        <v>8</v>
      </c>
    </row>
    <row r="23" spans="1:115" ht="11.25" customHeight="1" x14ac:dyDescent="0.2">
      <c r="A23" s="9" t="s">
        <v>0</v>
      </c>
      <c r="B23" s="9"/>
      <c r="C23" s="9" t="s">
        <v>1</v>
      </c>
      <c r="D23" s="9"/>
      <c r="E23" s="22" t="str">
        <f>G9</f>
        <v>18-19</v>
      </c>
      <c r="F23" s="9"/>
      <c r="G23" s="22" t="s">
        <v>61</v>
      </c>
      <c r="H23" s="9"/>
      <c r="I23" s="10" t="s">
        <v>21</v>
      </c>
      <c r="J23" s="9"/>
      <c r="K23" s="10" t="s">
        <v>13</v>
      </c>
      <c r="L23" s="9"/>
      <c r="M23" s="10" t="s">
        <v>22</v>
      </c>
      <c r="N23" s="9"/>
      <c r="O23" s="10" t="s">
        <v>3</v>
      </c>
      <c r="P23" s="9"/>
      <c r="Q23" s="10" t="s">
        <v>4</v>
      </c>
      <c r="R23" s="9"/>
      <c r="S23" s="10" t="s">
        <v>5</v>
      </c>
      <c r="T23" s="9"/>
      <c r="U23" s="10" t="s">
        <v>15</v>
      </c>
      <c r="V23" s="10"/>
      <c r="W23" s="10" t="s">
        <v>6</v>
      </c>
      <c r="X23" s="9"/>
      <c r="Y23" s="10" t="s">
        <v>7</v>
      </c>
      <c r="Z23" s="9"/>
      <c r="AA23" s="10" t="s">
        <v>12</v>
      </c>
    </row>
    <row r="24" spans="1:115" ht="13.5" customHeight="1" x14ac:dyDescent="0.2">
      <c r="A24" s="16"/>
      <c r="B24" s="16"/>
      <c r="C24" s="16" t="s">
        <v>28</v>
      </c>
      <c r="D24" s="16"/>
      <c r="E24" s="18">
        <f>G10</f>
        <v>0</v>
      </c>
      <c r="F24" s="16"/>
      <c r="G24" s="18">
        <f>SUM(G10*1.03)</f>
        <v>0</v>
      </c>
      <c r="H24" s="16"/>
      <c r="I24" s="19">
        <v>0</v>
      </c>
      <c r="J24" s="16"/>
      <c r="K24" s="20">
        <v>0</v>
      </c>
      <c r="L24" s="16"/>
      <c r="M24" s="18">
        <f>SUM(G24*K24)</f>
        <v>0</v>
      </c>
      <c r="N24" s="16"/>
      <c r="O24" s="18">
        <f t="shared" ref="O24:O31" si="7">M24*0.14</f>
        <v>0</v>
      </c>
      <c r="P24" s="16"/>
      <c r="Q24" s="18">
        <f>M24*0.00739</f>
        <v>0</v>
      </c>
      <c r="R24" s="16"/>
      <c r="S24" s="18">
        <f t="shared" ref="S24:S31" si="8">SUM(M24*0.0145)</f>
        <v>0</v>
      </c>
      <c r="T24" s="16"/>
      <c r="U24" s="18">
        <f>SUM(13376*1.05*1.05)*K24</f>
        <v>0</v>
      </c>
      <c r="V24" s="21"/>
      <c r="W24" s="18">
        <v>0</v>
      </c>
      <c r="X24" s="16"/>
      <c r="Y24" s="18">
        <f t="shared" ref="Y24:Y32" si="9">O24+Q24+S24+U24</f>
        <v>0</v>
      </c>
      <c r="Z24" s="16"/>
      <c r="AA24" s="18">
        <f t="shared" ref="AA24:AA32" si="10">M24+Y24</f>
        <v>0</v>
      </c>
    </row>
    <row r="25" spans="1:115" ht="13.5" customHeight="1" x14ac:dyDescent="0.2">
      <c r="A25" s="16"/>
      <c r="B25" s="16"/>
      <c r="C25" s="16" t="s">
        <v>42</v>
      </c>
      <c r="D25" s="16"/>
      <c r="E25" s="18">
        <f>E24/9*3</f>
        <v>0</v>
      </c>
      <c r="F25" s="16"/>
      <c r="G25" s="18">
        <f>G24/9*3</f>
        <v>0</v>
      </c>
      <c r="H25" s="16"/>
      <c r="I25" s="19">
        <v>0</v>
      </c>
      <c r="J25" s="16"/>
      <c r="K25" s="20">
        <v>0</v>
      </c>
      <c r="L25" s="16"/>
      <c r="M25" s="18">
        <f>SUM(G25/3*I25*K25)</f>
        <v>0</v>
      </c>
      <c r="N25" s="16"/>
      <c r="O25" s="18">
        <f t="shared" si="7"/>
        <v>0</v>
      </c>
      <c r="P25" s="16"/>
      <c r="Q25" s="18">
        <f t="shared" ref="Q25:Q32" si="11">M25*0.00739</f>
        <v>0</v>
      </c>
      <c r="R25" s="16"/>
      <c r="S25" s="18">
        <f t="shared" si="8"/>
        <v>0</v>
      </c>
      <c r="T25" s="16"/>
      <c r="U25" s="18">
        <f>SUM(13376*1.05)*K25*0</f>
        <v>0</v>
      </c>
      <c r="V25" s="21"/>
      <c r="W25" s="18"/>
      <c r="X25" s="16"/>
      <c r="Y25" s="18">
        <f t="shared" si="9"/>
        <v>0</v>
      </c>
      <c r="Z25" s="16"/>
      <c r="AA25" s="18">
        <f t="shared" si="10"/>
        <v>0</v>
      </c>
    </row>
    <row r="26" spans="1:115" ht="13.5" customHeight="1" x14ac:dyDescent="0.2">
      <c r="A26" s="16"/>
      <c r="B26" s="16"/>
      <c r="C26" s="16" t="s">
        <v>36</v>
      </c>
      <c r="D26" s="16"/>
      <c r="E26" s="18">
        <f>G12</f>
        <v>0</v>
      </c>
      <c r="F26" s="16"/>
      <c r="G26" s="18">
        <f>SUM(G12*1.03)</f>
        <v>0</v>
      </c>
      <c r="H26" s="16"/>
      <c r="I26" s="19">
        <v>0</v>
      </c>
      <c r="J26" s="16"/>
      <c r="K26" s="20">
        <v>0</v>
      </c>
      <c r="L26" s="16"/>
      <c r="M26" s="18">
        <f>G26*K26</f>
        <v>0</v>
      </c>
      <c r="N26" s="16"/>
      <c r="O26" s="18">
        <f t="shared" si="7"/>
        <v>0</v>
      </c>
      <c r="P26" s="16"/>
      <c r="Q26" s="18">
        <f t="shared" si="11"/>
        <v>0</v>
      </c>
      <c r="R26" s="16"/>
      <c r="S26" s="18">
        <f t="shared" si="8"/>
        <v>0</v>
      </c>
      <c r="T26" s="16"/>
      <c r="U26" s="18">
        <f>SUM(13376*1.05*1.05)*K26</f>
        <v>0</v>
      </c>
      <c r="V26" s="21"/>
      <c r="W26" s="18">
        <v>0</v>
      </c>
      <c r="X26" s="16"/>
      <c r="Y26" s="18">
        <f t="shared" si="9"/>
        <v>0</v>
      </c>
      <c r="Z26" s="16"/>
      <c r="AA26" s="18">
        <f t="shared" si="10"/>
        <v>0</v>
      </c>
    </row>
    <row r="27" spans="1:115" ht="13.5" customHeight="1" x14ac:dyDescent="0.2">
      <c r="A27" s="16"/>
      <c r="B27" s="16"/>
      <c r="C27" s="16" t="s">
        <v>43</v>
      </c>
      <c r="D27" s="16"/>
      <c r="E27" s="18">
        <f>E26/9*3</f>
        <v>0</v>
      </c>
      <c r="F27" s="16"/>
      <c r="G27" s="18">
        <f>G26/9*3</f>
        <v>0</v>
      </c>
      <c r="H27" s="16"/>
      <c r="I27" s="19">
        <v>0</v>
      </c>
      <c r="J27" s="16"/>
      <c r="K27" s="20">
        <v>0</v>
      </c>
      <c r="L27" s="16"/>
      <c r="M27" s="18">
        <f>SUM(G27/3*I27*K27)</f>
        <v>0</v>
      </c>
      <c r="N27" s="16"/>
      <c r="O27" s="18">
        <f t="shared" si="7"/>
        <v>0</v>
      </c>
      <c r="P27" s="16"/>
      <c r="Q27" s="18">
        <f t="shared" si="11"/>
        <v>0</v>
      </c>
      <c r="R27" s="16"/>
      <c r="S27" s="18">
        <f t="shared" si="8"/>
        <v>0</v>
      </c>
      <c r="T27" s="16"/>
      <c r="U27" s="18">
        <f>SUM(13376*1.05)*K27*0</f>
        <v>0</v>
      </c>
      <c r="V27" s="21"/>
      <c r="W27" s="18"/>
      <c r="X27" s="16"/>
      <c r="Y27" s="18">
        <f t="shared" si="9"/>
        <v>0</v>
      </c>
      <c r="Z27" s="16"/>
      <c r="AA27" s="18">
        <f t="shared" si="10"/>
        <v>0</v>
      </c>
    </row>
    <row r="28" spans="1:115" ht="13.5" customHeight="1" x14ac:dyDescent="0.2">
      <c r="A28" s="16"/>
      <c r="B28" s="16"/>
      <c r="C28" s="16" t="s">
        <v>36</v>
      </c>
      <c r="D28" s="16"/>
      <c r="E28" s="18">
        <f>G14</f>
        <v>0</v>
      </c>
      <c r="F28" s="16"/>
      <c r="G28" s="18">
        <f>SUM(G14*1.03)</f>
        <v>0</v>
      </c>
      <c r="H28" s="16"/>
      <c r="I28" s="19">
        <v>0</v>
      </c>
      <c r="J28" s="16"/>
      <c r="K28" s="20">
        <v>0</v>
      </c>
      <c r="L28" s="16"/>
      <c r="M28" s="18">
        <f>SUM(G28*K28)</f>
        <v>0</v>
      </c>
      <c r="N28" s="16"/>
      <c r="O28" s="18">
        <f t="shared" si="7"/>
        <v>0</v>
      </c>
      <c r="P28" s="16"/>
      <c r="Q28" s="18">
        <f t="shared" si="11"/>
        <v>0</v>
      </c>
      <c r="R28" s="16"/>
      <c r="S28" s="18">
        <f t="shared" si="8"/>
        <v>0</v>
      </c>
      <c r="T28" s="16"/>
      <c r="U28" s="18">
        <f>SUM(13376*1.05*1.05)*K28</f>
        <v>0</v>
      </c>
      <c r="V28" s="21"/>
      <c r="W28" s="18"/>
      <c r="X28" s="16"/>
      <c r="Y28" s="18">
        <f t="shared" si="9"/>
        <v>0</v>
      </c>
      <c r="Z28" s="16"/>
      <c r="AA28" s="18">
        <f t="shared" si="10"/>
        <v>0</v>
      </c>
    </row>
    <row r="29" spans="1:115" ht="13.5" customHeight="1" x14ac:dyDescent="0.2">
      <c r="A29" s="16"/>
      <c r="B29" s="16"/>
      <c r="C29" s="16" t="s">
        <v>57</v>
      </c>
      <c r="D29" s="16"/>
      <c r="E29" s="18">
        <f>G15</f>
        <v>0</v>
      </c>
      <c r="F29" s="16"/>
      <c r="G29" s="18">
        <f>SUM(G15*1.03)</f>
        <v>0</v>
      </c>
      <c r="H29" s="16"/>
      <c r="I29" s="19">
        <v>0</v>
      </c>
      <c r="J29" s="16"/>
      <c r="K29" s="20">
        <v>0</v>
      </c>
      <c r="L29" s="16"/>
      <c r="M29" s="18">
        <f>SUM(G29/3*I29*K29)</f>
        <v>0</v>
      </c>
      <c r="N29" s="16"/>
      <c r="O29" s="18">
        <f t="shared" si="7"/>
        <v>0</v>
      </c>
      <c r="P29" s="16"/>
      <c r="Q29" s="18">
        <f t="shared" si="11"/>
        <v>0</v>
      </c>
      <c r="R29" s="16"/>
      <c r="S29" s="18">
        <f t="shared" si="8"/>
        <v>0</v>
      </c>
      <c r="T29" s="16"/>
      <c r="U29" s="18">
        <f>SUM(13376*1.05)*K29*0</f>
        <v>0</v>
      </c>
      <c r="V29" s="21"/>
      <c r="W29" s="18"/>
      <c r="X29" s="16"/>
      <c r="Y29" s="18">
        <f>O29+Q29+S29+U29</f>
        <v>0</v>
      </c>
      <c r="Z29" s="16"/>
      <c r="AA29" s="18">
        <f>M29+Y29</f>
        <v>0</v>
      </c>
    </row>
    <row r="30" spans="1:115" ht="13.5" customHeight="1" x14ac:dyDescent="0.2">
      <c r="A30" s="16"/>
      <c r="B30" s="16"/>
      <c r="C30" s="16" t="s">
        <v>56</v>
      </c>
      <c r="D30" s="16"/>
      <c r="E30" s="18">
        <f>G16</f>
        <v>0</v>
      </c>
      <c r="F30" s="16"/>
      <c r="G30" s="18">
        <f>SUM(G16*1.03)</f>
        <v>0</v>
      </c>
      <c r="H30" s="16"/>
      <c r="I30" s="19">
        <v>0</v>
      </c>
      <c r="J30" s="16"/>
      <c r="K30" s="20">
        <v>0</v>
      </c>
      <c r="L30" s="16"/>
      <c r="M30" s="18">
        <f>SUM(G30*K30)</f>
        <v>0</v>
      </c>
      <c r="N30" s="16"/>
      <c r="O30" s="18">
        <f t="shared" si="7"/>
        <v>0</v>
      </c>
      <c r="P30" s="16"/>
      <c r="Q30" s="18">
        <f t="shared" si="11"/>
        <v>0</v>
      </c>
      <c r="R30" s="16"/>
      <c r="S30" s="18">
        <f t="shared" si="8"/>
        <v>0</v>
      </c>
      <c r="T30" s="16"/>
      <c r="U30" s="18">
        <f>SUM(13376*1.05*1.05)*K30</f>
        <v>0</v>
      </c>
      <c r="V30" s="21"/>
      <c r="W30" s="18"/>
      <c r="X30" s="16"/>
      <c r="Y30" s="18">
        <f>O30+Q30+S30+U30</f>
        <v>0</v>
      </c>
      <c r="Z30" s="16"/>
      <c r="AA30" s="18">
        <f>M30+Y30</f>
        <v>0</v>
      </c>
    </row>
    <row r="31" spans="1:115" ht="13.5" customHeight="1" x14ac:dyDescent="0.2">
      <c r="A31" s="16"/>
      <c r="B31" s="16"/>
      <c r="C31" s="16" t="s">
        <v>35</v>
      </c>
      <c r="D31" s="16"/>
      <c r="E31" s="18">
        <f>G17</f>
        <v>0</v>
      </c>
      <c r="F31" s="16"/>
      <c r="G31" s="18">
        <f>SUM(G17*1.03)</f>
        <v>0</v>
      </c>
      <c r="H31" s="16"/>
      <c r="I31" s="19">
        <v>0</v>
      </c>
      <c r="J31" s="16"/>
      <c r="K31" s="20">
        <v>0</v>
      </c>
      <c r="L31" s="16"/>
      <c r="M31" s="18">
        <f>SUM(G31*K31)</f>
        <v>0</v>
      </c>
      <c r="N31" s="16"/>
      <c r="O31" s="18">
        <f t="shared" si="7"/>
        <v>0</v>
      </c>
      <c r="P31" s="16"/>
      <c r="Q31" s="18">
        <f t="shared" si="11"/>
        <v>0</v>
      </c>
      <c r="R31" s="16"/>
      <c r="S31" s="18">
        <f t="shared" si="8"/>
        <v>0</v>
      </c>
      <c r="T31" s="16"/>
      <c r="U31" s="18">
        <f>SUM(13376*1.05*1.05)*K31</f>
        <v>0</v>
      </c>
      <c r="V31" s="21"/>
      <c r="W31" s="18"/>
      <c r="X31" s="16"/>
      <c r="Y31" s="18">
        <f t="shared" si="9"/>
        <v>0</v>
      </c>
      <c r="Z31" s="16"/>
      <c r="AA31" s="18">
        <f t="shared" si="10"/>
        <v>0</v>
      </c>
    </row>
    <row r="32" spans="1:115" s="33" customFormat="1" ht="13.5" customHeight="1" x14ac:dyDescent="0.2">
      <c r="A32" s="9"/>
      <c r="B32" s="9"/>
      <c r="C32" s="9" t="s">
        <v>41</v>
      </c>
      <c r="D32" s="9"/>
      <c r="E32" s="12">
        <f>G18</f>
        <v>0</v>
      </c>
      <c r="F32" s="9"/>
      <c r="G32" s="12">
        <f>SUM(G18*1.03)</f>
        <v>0</v>
      </c>
      <c r="H32" s="9"/>
      <c r="I32" s="10">
        <v>0</v>
      </c>
      <c r="J32" s="9"/>
      <c r="K32" s="15">
        <v>0</v>
      </c>
      <c r="L32" s="9"/>
      <c r="M32" s="12">
        <f>SUM(G32*K32)</f>
        <v>0</v>
      </c>
      <c r="N32" s="9"/>
      <c r="O32" s="12">
        <f>M32*0.14*0</f>
        <v>0</v>
      </c>
      <c r="P32" s="9"/>
      <c r="Q32" s="12">
        <f t="shared" si="11"/>
        <v>0</v>
      </c>
      <c r="R32" s="9"/>
      <c r="S32" s="12">
        <f>SUM(M32*0)</f>
        <v>0</v>
      </c>
      <c r="T32" s="9"/>
      <c r="U32" s="12">
        <f t="shared" ref="U25:U32" si="12">U18*1.06</f>
        <v>0</v>
      </c>
      <c r="V32" s="13"/>
      <c r="W32" s="12"/>
      <c r="X32" s="9"/>
      <c r="Y32" s="12">
        <f t="shared" si="9"/>
        <v>0</v>
      </c>
      <c r="Z32" s="9"/>
      <c r="AA32" s="12">
        <f t="shared" si="10"/>
        <v>0</v>
      </c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15" ht="13.5" customHeight="1" x14ac:dyDescent="0.2">
      <c r="A33" s="17" t="s">
        <v>26</v>
      </c>
      <c r="E33" s="11"/>
      <c r="G33" s="11"/>
      <c r="K33" s="14"/>
      <c r="M33" s="11">
        <f t="shared" ref="M33:AA33" si="13">SUM(M24:M32)</f>
        <v>0</v>
      </c>
      <c r="N33" s="11">
        <f t="shared" si="13"/>
        <v>0</v>
      </c>
      <c r="O33" s="11">
        <f t="shared" si="13"/>
        <v>0</v>
      </c>
      <c r="P33" s="11">
        <f t="shared" si="13"/>
        <v>0</v>
      </c>
      <c r="Q33" s="11">
        <f t="shared" si="13"/>
        <v>0</v>
      </c>
      <c r="R33" s="11">
        <f t="shared" si="13"/>
        <v>0</v>
      </c>
      <c r="S33" s="11">
        <f t="shared" si="13"/>
        <v>0</v>
      </c>
      <c r="T33" s="11">
        <f t="shared" si="13"/>
        <v>0</v>
      </c>
      <c r="U33" s="11">
        <f t="shared" si="13"/>
        <v>0</v>
      </c>
      <c r="V33" s="11">
        <f t="shared" si="13"/>
        <v>0</v>
      </c>
      <c r="W33" s="11">
        <f t="shared" si="13"/>
        <v>0</v>
      </c>
      <c r="X33" s="11">
        <f t="shared" si="13"/>
        <v>0</v>
      </c>
      <c r="Y33" s="11">
        <f t="shared" si="13"/>
        <v>0</v>
      </c>
      <c r="Z33" s="11">
        <f t="shared" si="13"/>
        <v>0</v>
      </c>
      <c r="AA33" s="11">
        <f t="shared" si="13"/>
        <v>0</v>
      </c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</row>
    <row r="34" spans="1:115" ht="22.5" customHeight="1" x14ac:dyDescent="0.2">
      <c r="A34" s="24" t="s">
        <v>54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</row>
    <row r="35" spans="1:115" ht="11.25" customHeight="1" x14ac:dyDescent="0.2">
      <c r="E35" s="8"/>
      <c r="G35" s="8" t="s">
        <v>29</v>
      </c>
      <c r="I35" s="8"/>
      <c r="M35" s="8"/>
      <c r="Q35" s="8"/>
      <c r="U35" s="8"/>
      <c r="Y35" s="8"/>
      <c r="AA35" s="8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</row>
    <row r="36" spans="1:115" ht="11.25" customHeight="1" x14ac:dyDescent="0.2">
      <c r="E36" s="8"/>
      <c r="G36" s="8" t="s">
        <v>2</v>
      </c>
      <c r="I36" s="8"/>
      <c r="M36" s="8" t="s">
        <v>2</v>
      </c>
      <c r="Q36" s="8" t="s">
        <v>14</v>
      </c>
      <c r="U36" s="8" t="s">
        <v>11</v>
      </c>
      <c r="Y36" s="8" t="s">
        <v>8</v>
      </c>
      <c r="AA36" s="8" t="s">
        <v>8</v>
      </c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</row>
    <row r="37" spans="1:115" ht="11.25" customHeight="1" x14ac:dyDescent="0.2">
      <c r="A37" s="9" t="s">
        <v>0</v>
      </c>
      <c r="B37" s="9"/>
      <c r="C37" s="9" t="s">
        <v>1</v>
      </c>
      <c r="D37" s="9"/>
      <c r="E37" s="22" t="s">
        <v>61</v>
      </c>
      <c r="F37" s="9"/>
      <c r="G37" s="22" t="s">
        <v>60</v>
      </c>
      <c r="H37" s="9"/>
      <c r="I37" s="10" t="s">
        <v>21</v>
      </c>
      <c r="J37" s="9"/>
      <c r="K37" s="10" t="s">
        <v>13</v>
      </c>
      <c r="L37" s="9"/>
      <c r="M37" s="10" t="s">
        <v>22</v>
      </c>
      <c r="N37" s="9"/>
      <c r="O37" s="10" t="s">
        <v>3</v>
      </c>
      <c r="P37" s="9"/>
      <c r="Q37" s="10" t="s">
        <v>4</v>
      </c>
      <c r="R37" s="9"/>
      <c r="S37" s="10" t="s">
        <v>5</v>
      </c>
      <c r="T37" s="9"/>
      <c r="U37" s="10" t="s">
        <v>15</v>
      </c>
      <c r="V37" s="10"/>
      <c r="W37" s="10" t="s">
        <v>6</v>
      </c>
      <c r="X37" s="9"/>
      <c r="Y37" s="10" t="s">
        <v>7</v>
      </c>
      <c r="Z37" s="9"/>
      <c r="AA37" s="10" t="s">
        <v>12</v>
      </c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1:115" ht="13.5" customHeight="1" x14ac:dyDescent="0.2">
      <c r="A38" s="16"/>
      <c r="B38" s="16"/>
      <c r="C38" s="16" t="s">
        <v>28</v>
      </c>
      <c r="D38" s="16"/>
      <c r="E38" s="18">
        <f>G24</f>
        <v>0</v>
      </c>
      <c r="F38" s="16"/>
      <c r="G38" s="18">
        <f>E38*1.03</f>
        <v>0</v>
      </c>
      <c r="H38" s="16"/>
      <c r="I38" s="19">
        <v>0</v>
      </c>
      <c r="J38" s="16"/>
      <c r="K38" s="20">
        <v>0</v>
      </c>
      <c r="L38" s="16"/>
      <c r="M38" s="18">
        <f>SUM(G38*K38)</f>
        <v>0</v>
      </c>
      <c r="N38" s="16"/>
      <c r="O38" s="18">
        <f t="shared" ref="O38:O45" si="14">M38*0.14</f>
        <v>0</v>
      </c>
      <c r="P38" s="16"/>
      <c r="Q38" s="18">
        <f>M38*0.00739</f>
        <v>0</v>
      </c>
      <c r="R38" s="16"/>
      <c r="S38" s="18">
        <f t="shared" ref="S38:S45" si="15">SUM(M38*0.0145)</f>
        <v>0</v>
      </c>
      <c r="T38" s="16"/>
      <c r="U38" s="18">
        <f>SUM(13376*1.05*1.05*1.05)*K38</f>
        <v>0</v>
      </c>
      <c r="V38" s="21"/>
      <c r="W38" s="18">
        <v>0</v>
      </c>
      <c r="X38" s="16"/>
      <c r="Y38" s="18">
        <f t="shared" ref="Y38:Y46" si="16">O38+Q38+S38+U38</f>
        <v>0</v>
      </c>
      <c r="Z38" s="16"/>
      <c r="AA38" s="18">
        <f t="shared" ref="AA38:AA46" si="17">M38+Y38</f>
        <v>0</v>
      </c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1:115" ht="13.5" customHeight="1" x14ac:dyDescent="0.2">
      <c r="A39" s="16"/>
      <c r="B39" s="16"/>
      <c r="C39" s="16" t="s">
        <v>42</v>
      </c>
      <c r="D39" s="16"/>
      <c r="E39" s="18">
        <f>E38/9*3</f>
        <v>0</v>
      </c>
      <c r="F39" s="16"/>
      <c r="G39" s="18">
        <f>G38/9*3</f>
        <v>0</v>
      </c>
      <c r="H39" s="16"/>
      <c r="I39" s="19">
        <v>0</v>
      </c>
      <c r="J39" s="16"/>
      <c r="K39" s="20">
        <v>0</v>
      </c>
      <c r="L39" s="16"/>
      <c r="M39" s="18">
        <f>SUM(G39/3*I39*K39)</f>
        <v>0</v>
      </c>
      <c r="N39" s="16"/>
      <c r="O39" s="18">
        <f t="shared" si="14"/>
        <v>0</v>
      </c>
      <c r="P39" s="16"/>
      <c r="Q39" s="18">
        <f t="shared" ref="Q39:Q46" si="18">M39*0.00739</f>
        <v>0</v>
      </c>
      <c r="R39" s="16"/>
      <c r="S39" s="18">
        <f t="shared" si="15"/>
        <v>0</v>
      </c>
      <c r="T39" s="16"/>
      <c r="U39" s="18">
        <f>SUM(13376*1.05)*K39*0</f>
        <v>0</v>
      </c>
      <c r="V39" s="21"/>
      <c r="W39" s="18"/>
      <c r="X39" s="16"/>
      <c r="Y39" s="18">
        <f t="shared" si="16"/>
        <v>0</v>
      </c>
      <c r="Z39" s="16"/>
      <c r="AA39" s="18">
        <f t="shared" si="17"/>
        <v>0</v>
      </c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</row>
    <row r="40" spans="1:115" ht="13.5" customHeight="1" x14ac:dyDescent="0.2">
      <c r="A40" s="16"/>
      <c r="B40" s="16"/>
      <c r="C40" s="16" t="s">
        <v>36</v>
      </c>
      <c r="D40" s="16"/>
      <c r="E40" s="18">
        <f>G26</f>
        <v>0</v>
      </c>
      <c r="F40" s="16"/>
      <c r="G40" s="18">
        <f>E40*1.03</f>
        <v>0</v>
      </c>
      <c r="H40" s="16"/>
      <c r="I40" s="19">
        <v>0</v>
      </c>
      <c r="J40" s="16"/>
      <c r="K40" s="20">
        <v>0</v>
      </c>
      <c r="L40" s="16"/>
      <c r="M40" s="18">
        <f>G40*K40</f>
        <v>0</v>
      </c>
      <c r="N40" s="16"/>
      <c r="O40" s="18">
        <f t="shared" si="14"/>
        <v>0</v>
      </c>
      <c r="P40" s="16"/>
      <c r="Q40" s="18">
        <f t="shared" si="18"/>
        <v>0</v>
      </c>
      <c r="R40" s="16"/>
      <c r="S40" s="18">
        <f t="shared" si="15"/>
        <v>0</v>
      </c>
      <c r="T40" s="16"/>
      <c r="U40" s="18">
        <f>SUM(13376*1.05*1.05*1.05)*K40</f>
        <v>0</v>
      </c>
      <c r="V40" s="21"/>
      <c r="W40" s="18">
        <v>0</v>
      </c>
      <c r="X40" s="16"/>
      <c r="Y40" s="18">
        <f t="shared" si="16"/>
        <v>0</v>
      </c>
      <c r="Z40" s="16"/>
      <c r="AA40" s="18">
        <f t="shared" si="17"/>
        <v>0</v>
      </c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</row>
    <row r="41" spans="1:115" ht="13.5" customHeight="1" x14ac:dyDescent="0.2">
      <c r="A41" s="16"/>
      <c r="B41" s="16"/>
      <c r="C41" s="16" t="s">
        <v>43</v>
      </c>
      <c r="D41" s="16"/>
      <c r="E41" s="18">
        <f>E40/9*3</f>
        <v>0</v>
      </c>
      <c r="F41" s="16"/>
      <c r="G41" s="18">
        <f>G40/9*3</f>
        <v>0</v>
      </c>
      <c r="H41" s="16"/>
      <c r="I41" s="19">
        <v>0</v>
      </c>
      <c r="J41" s="16"/>
      <c r="K41" s="20">
        <v>0</v>
      </c>
      <c r="L41" s="16"/>
      <c r="M41" s="18">
        <f>SUM(G41/3*I41*K41)</f>
        <v>0</v>
      </c>
      <c r="N41" s="16"/>
      <c r="O41" s="18">
        <f t="shared" si="14"/>
        <v>0</v>
      </c>
      <c r="P41" s="16"/>
      <c r="Q41" s="18">
        <f t="shared" si="18"/>
        <v>0</v>
      </c>
      <c r="R41" s="16"/>
      <c r="S41" s="18">
        <f t="shared" si="15"/>
        <v>0</v>
      </c>
      <c r="T41" s="16"/>
      <c r="U41" s="18">
        <f>SUM(13376*1.05)*K41*0</f>
        <v>0</v>
      </c>
      <c r="V41" s="21"/>
      <c r="W41" s="18"/>
      <c r="X41" s="16"/>
      <c r="Y41" s="18">
        <f t="shared" si="16"/>
        <v>0</v>
      </c>
      <c r="Z41" s="16"/>
      <c r="AA41" s="18">
        <f t="shared" si="17"/>
        <v>0</v>
      </c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</row>
    <row r="42" spans="1:115" ht="13.5" customHeight="1" x14ac:dyDescent="0.2">
      <c r="A42" s="16"/>
      <c r="B42" s="16"/>
      <c r="C42" s="16" t="s">
        <v>36</v>
      </c>
      <c r="D42" s="16"/>
      <c r="E42" s="18">
        <f>G28</f>
        <v>0</v>
      </c>
      <c r="F42" s="16"/>
      <c r="G42" s="18">
        <f>E42*1.03</f>
        <v>0</v>
      </c>
      <c r="H42" s="16"/>
      <c r="I42" s="19">
        <v>0</v>
      </c>
      <c r="J42" s="16"/>
      <c r="K42" s="20">
        <v>0</v>
      </c>
      <c r="L42" s="16"/>
      <c r="M42" s="18">
        <f>SUM(G42*K42)</f>
        <v>0</v>
      </c>
      <c r="N42" s="16"/>
      <c r="O42" s="18">
        <f t="shared" si="14"/>
        <v>0</v>
      </c>
      <c r="P42" s="16"/>
      <c r="Q42" s="18">
        <f t="shared" si="18"/>
        <v>0</v>
      </c>
      <c r="R42" s="16"/>
      <c r="S42" s="18">
        <f t="shared" si="15"/>
        <v>0</v>
      </c>
      <c r="T42" s="16"/>
      <c r="U42" s="18">
        <f>SUM(13376*1.05*1.05*1.05)*K42</f>
        <v>0</v>
      </c>
      <c r="V42" s="21"/>
      <c r="W42" s="18"/>
      <c r="X42" s="16"/>
      <c r="Y42" s="18">
        <f t="shared" si="16"/>
        <v>0</v>
      </c>
      <c r="Z42" s="16"/>
      <c r="AA42" s="18">
        <f t="shared" si="17"/>
        <v>0</v>
      </c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</row>
    <row r="43" spans="1:115" ht="13.5" customHeight="1" x14ac:dyDescent="0.2">
      <c r="A43" s="16"/>
      <c r="B43" s="16"/>
      <c r="C43" s="16" t="s">
        <v>57</v>
      </c>
      <c r="D43" s="16"/>
      <c r="E43" s="18">
        <f>G29</f>
        <v>0</v>
      </c>
      <c r="F43" s="16"/>
      <c r="G43" s="18">
        <f>E43*1.03</f>
        <v>0</v>
      </c>
      <c r="H43" s="16"/>
      <c r="I43" s="19">
        <v>0</v>
      </c>
      <c r="J43" s="16"/>
      <c r="K43" s="20">
        <v>0</v>
      </c>
      <c r="L43" s="16"/>
      <c r="M43" s="18">
        <f>SUM(G43/3*I43*K43)</f>
        <v>0</v>
      </c>
      <c r="N43" s="16"/>
      <c r="O43" s="18">
        <f t="shared" si="14"/>
        <v>0</v>
      </c>
      <c r="P43" s="16"/>
      <c r="Q43" s="18">
        <f t="shared" si="18"/>
        <v>0</v>
      </c>
      <c r="R43" s="16"/>
      <c r="S43" s="18">
        <f t="shared" si="15"/>
        <v>0</v>
      </c>
      <c r="T43" s="16"/>
      <c r="U43" s="18">
        <f>SUM(13376*1.05)*K43*0</f>
        <v>0</v>
      </c>
      <c r="V43" s="21"/>
      <c r="W43" s="18"/>
      <c r="X43" s="16"/>
      <c r="Y43" s="18">
        <f t="shared" si="16"/>
        <v>0</v>
      </c>
      <c r="Z43" s="16"/>
      <c r="AA43" s="18">
        <f t="shared" si="17"/>
        <v>0</v>
      </c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</row>
    <row r="44" spans="1:115" ht="13.5" customHeight="1" x14ac:dyDescent="0.2">
      <c r="A44" s="16"/>
      <c r="B44" s="16"/>
      <c r="C44" s="16" t="s">
        <v>56</v>
      </c>
      <c r="D44" s="16"/>
      <c r="E44" s="18">
        <f>G30</f>
        <v>0</v>
      </c>
      <c r="F44" s="16"/>
      <c r="G44" s="18">
        <f>E44*1.03</f>
        <v>0</v>
      </c>
      <c r="H44" s="16"/>
      <c r="I44" s="19">
        <v>0</v>
      </c>
      <c r="J44" s="16"/>
      <c r="K44" s="20">
        <v>0</v>
      </c>
      <c r="L44" s="16"/>
      <c r="M44" s="18">
        <f>SUM(G44*K44)</f>
        <v>0</v>
      </c>
      <c r="N44" s="16"/>
      <c r="O44" s="18">
        <f t="shared" si="14"/>
        <v>0</v>
      </c>
      <c r="P44" s="16"/>
      <c r="Q44" s="18">
        <f t="shared" si="18"/>
        <v>0</v>
      </c>
      <c r="R44" s="16"/>
      <c r="S44" s="18">
        <f t="shared" si="15"/>
        <v>0</v>
      </c>
      <c r="T44" s="16"/>
      <c r="U44" s="18">
        <f>SUM(13376*1.05*1.05*1.05)*K44</f>
        <v>0</v>
      </c>
      <c r="V44" s="21"/>
      <c r="W44" s="18"/>
      <c r="X44" s="16"/>
      <c r="Y44" s="18">
        <f t="shared" si="16"/>
        <v>0</v>
      </c>
      <c r="Z44" s="16"/>
      <c r="AA44" s="18">
        <f t="shared" si="17"/>
        <v>0</v>
      </c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1:115" ht="13.5" customHeight="1" x14ac:dyDescent="0.2">
      <c r="A45" s="16"/>
      <c r="B45" s="16"/>
      <c r="C45" s="16" t="s">
        <v>35</v>
      </c>
      <c r="D45" s="16"/>
      <c r="E45" s="18">
        <f>G31</f>
        <v>0</v>
      </c>
      <c r="F45" s="16"/>
      <c r="G45" s="18">
        <f>E45*1.03</f>
        <v>0</v>
      </c>
      <c r="H45" s="16"/>
      <c r="I45" s="19">
        <v>0</v>
      </c>
      <c r="J45" s="16"/>
      <c r="K45" s="20">
        <v>0</v>
      </c>
      <c r="L45" s="16"/>
      <c r="M45" s="18">
        <f>SUM(G45*K45)</f>
        <v>0</v>
      </c>
      <c r="N45" s="16"/>
      <c r="O45" s="18">
        <f t="shared" si="14"/>
        <v>0</v>
      </c>
      <c r="P45" s="16"/>
      <c r="Q45" s="18">
        <f t="shared" si="18"/>
        <v>0</v>
      </c>
      <c r="R45" s="16"/>
      <c r="S45" s="18">
        <f t="shared" si="15"/>
        <v>0</v>
      </c>
      <c r="T45" s="16"/>
      <c r="U45" s="18">
        <f>SUM(13376*1.05*1.05*1.05)*K45</f>
        <v>0</v>
      </c>
      <c r="V45" s="21"/>
      <c r="W45" s="18"/>
      <c r="X45" s="16"/>
      <c r="Y45" s="18">
        <f t="shared" si="16"/>
        <v>0</v>
      </c>
      <c r="Z45" s="16"/>
      <c r="AA45" s="18">
        <f t="shared" si="17"/>
        <v>0</v>
      </c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</row>
    <row r="46" spans="1:115" s="33" customFormat="1" ht="13.5" customHeight="1" x14ac:dyDescent="0.2">
      <c r="A46" s="9"/>
      <c r="B46" s="9"/>
      <c r="C46" s="9" t="s">
        <v>41</v>
      </c>
      <c r="D46" s="9"/>
      <c r="E46" s="12">
        <f>G32</f>
        <v>0</v>
      </c>
      <c r="F46" s="9"/>
      <c r="G46" s="12">
        <f>E46*1.03</f>
        <v>0</v>
      </c>
      <c r="H46" s="9"/>
      <c r="I46" s="10">
        <v>0</v>
      </c>
      <c r="J46" s="9"/>
      <c r="K46" s="15">
        <v>0</v>
      </c>
      <c r="L46" s="9"/>
      <c r="M46" s="12">
        <f>SUM(G46*K46)</f>
        <v>0</v>
      </c>
      <c r="N46" s="9"/>
      <c r="O46" s="12">
        <f>M46*0.14*0</f>
        <v>0</v>
      </c>
      <c r="P46" s="9"/>
      <c r="Q46" s="12">
        <f t="shared" si="18"/>
        <v>0</v>
      </c>
      <c r="R46" s="9"/>
      <c r="S46" s="12">
        <f>SUM(M46*0)</f>
        <v>0</v>
      </c>
      <c r="T46" s="9"/>
      <c r="U46" s="12">
        <f t="shared" ref="U39:U46" si="19">U32*1.06</f>
        <v>0</v>
      </c>
      <c r="V46" s="13"/>
      <c r="W46" s="12"/>
      <c r="X46" s="9"/>
      <c r="Y46" s="12">
        <f t="shared" si="16"/>
        <v>0</v>
      </c>
      <c r="Z46" s="9"/>
      <c r="AA46" s="12">
        <f t="shared" si="17"/>
        <v>0</v>
      </c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</row>
    <row r="47" spans="1:115" ht="13.5" customHeight="1" x14ac:dyDescent="0.2">
      <c r="A47" s="17" t="s">
        <v>26</v>
      </c>
      <c r="E47" s="11"/>
      <c r="G47" s="11"/>
      <c r="K47" s="14"/>
      <c r="M47" s="11">
        <f t="shared" ref="M47:AA47" si="20">SUM(M38:M46)</f>
        <v>0</v>
      </c>
      <c r="N47" s="11">
        <f t="shared" si="20"/>
        <v>0</v>
      </c>
      <c r="O47" s="11">
        <f t="shared" si="20"/>
        <v>0</v>
      </c>
      <c r="P47" s="11">
        <f t="shared" si="20"/>
        <v>0</v>
      </c>
      <c r="Q47" s="11">
        <f t="shared" si="20"/>
        <v>0</v>
      </c>
      <c r="R47" s="11">
        <f t="shared" si="20"/>
        <v>0</v>
      </c>
      <c r="S47" s="11">
        <f t="shared" si="20"/>
        <v>0</v>
      </c>
      <c r="T47" s="11">
        <f t="shared" si="20"/>
        <v>0</v>
      </c>
      <c r="U47" s="11">
        <f t="shared" si="20"/>
        <v>0</v>
      </c>
      <c r="V47" s="11">
        <f t="shared" si="20"/>
        <v>0</v>
      </c>
      <c r="W47" s="11">
        <f t="shared" si="20"/>
        <v>0</v>
      </c>
      <c r="X47" s="11">
        <f t="shared" si="20"/>
        <v>0</v>
      </c>
      <c r="Y47" s="11">
        <f t="shared" si="20"/>
        <v>0</v>
      </c>
      <c r="Z47" s="11">
        <f t="shared" si="20"/>
        <v>0</v>
      </c>
      <c r="AA47" s="11">
        <f t="shared" si="20"/>
        <v>0</v>
      </c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</row>
    <row r="48" spans="1:115" ht="22.5" customHeight="1" x14ac:dyDescent="0.2">
      <c r="A48" s="24" t="s">
        <v>55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</row>
    <row r="49" spans="1:115" ht="11.25" customHeight="1" x14ac:dyDescent="0.2">
      <c r="E49" s="8"/>
      <c r="G49" s="8" t="s">
        <v>29</v>
      </c>
      <c r="I49" s="8"/>
      <c r="M49" s="8"/>
      <c r="Q49" s="8"/>
      <c r="U49" s="8"/>
      <c r="Y49" s="8"/>
      <c r="AA49" s="8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</row>
    <row r="50" spans="1:115" ht="11.25" customHeight="1" x14ac:dyDescent="0.2">
      <c r="E50" s="8"/>
      <c r="G50" s="8" t="s">
        <v>2</v>
      </c>
      <c r="I50" s="8"/>
      <c r="M50" s="8" t="s">
        <v>2</v>
      </c>
      <c r="Q50" s="8" t="s">
        <v>14</v>
      </c>
      <c r="U50" s="8" t="s">
        <v>11</v>
      </c>
      <c r="Y50" s="8" t="s">
        <v>8</v>
      </c>
      <c r="AA50" s="8" t="s">
        <v>8</v>
      </c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</row>
    <row r="51" spans="1:115" ht="11.25" customHeight="1" x14ac:dyDescent="0.2">
      <c r="A51" s="9" t="s">
        <v>0</v>
      </c>
      <c r="B51" s="9"/>
      <c r="C51" s="9" t="s">
        <v>1</v>
      </c>
      <c r="D51" s="9"/>
      <c r="E51" s="22" t="str">
        <f>G37</f>
        <v>20-21</v>
      </c>
      <c r="F51" s="9"/>
      <c r="G51" s="22" t="s">
        <v>62</v>
      </c>
      <c r="H51" s="9"/>
      <c r="I51" s="10" t="s">
        <v>21</v>
      </c>
      <c r="J51" s="9"/>
      <c r="K51" s="10" t="s">
        <v>13</v>
      </c>
      <c r="L51" s="9"/>
      <c r="M51" s="10" t="s">
        <v>22</v>
      </c>
      <c r="N51" s="9"/>
      <c r="O51" s="10" t="s">
        <v>3</v>
      </c>
      <c r="P51" s="9"/>
      <c r="Q51" s="10" t="s">
        <v>4</v>
      </c>
      <c r="R51" s="9"/>
      <c r="S51" s="10" t="s">
        <v>5</v>
      </c>
      <c r="T51" s="9"/>
      <c r="U51" s="10" t="s">
        <v>15</v>
      </c>
      <c r="V51" s="10"/>
      <c r="W51" s="10" t="s">
        <v>6</v>
      </c>
      <c r="X51" s="9"/>
      <c r="Y51" s="10" t="s">
        <v>7</v>
      </c>
      <c r="Z51" s="9"/>
      <c r="AA51" s="10" t="s">
        <v>12</v>
      </c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</row>
    <row r="52" spans="1:115" ht="13.5" customHeight="1" x14ac:dyDescent="0.2">
      <c r="A52" s="16"/>
      <c r="B52" s="16"/>
      <c r="C52" s="16" t="s">
        <v>28</v>
      </c>
      <c r="D52" s="16"/>
      <c r="E52" s="18">
        <f>G38</f>
        <v>0</v>
      </c>
      <c r="F52" s="16"/>
      <c r="G52" s="18">
        <f>E52*1.04</f>
        <v>0</v>
      </c>
      <c r="H52" s="16"/>
      <c r="I52" s="19">
        <v>0</v>
      </c>
      <c r="J52" s="16"/>
      <c r="K52" s="20">
        <v>0</v>
      </c>
      <c r="L52" s="16"/>
      <c r="M52" s="18">
        <f>SUM(G52*K52)</f>
        <v>0</v>
      </c>
      <c r="N52" s="16"/>
      <c r="O52" s="18">
        <f t="shared" ref="O52:O59" si="21">M52*0.14</f>
        <v>0</v>
      </c>
      <c r="P52" s="16"/>
      <c r="Q52" s="18">
        <f>M52*0.00739</f>
        <v>0</v>
      </c>
      <c r="R52" s="16"/>
      <c r="S52" s="18">
        <f t="shared" ref="S52:S59" si="22">SUM(M52*0.0145)</f>
        <v>0</v>
      </c>
      <c r="T52" s="16"/>
      <c r="U52" s="18">
        <f>SUM(13376*1.05*1.05*1.05*1.05)*K52</f>
        <v>0</v>
      </c>
      <c r="V52" s="21"/>
      <c r="W52" s="18">
        <v>0</v>
      </c>
      <c r="X52" s="16"/>
      <c r="Y52" s="18">
        <f t="shared" ref="Y52:Y60" si="23">O52+Q52+S52+U52</f>
        <v>0</v>
      </c>
      <c r="Z52" s="16"/>
      <c r="AA52" s="18">
        <f t="shared" ref="AA52:AA60" si="24">M52+Y52</f>
        <v>0</v>
      </c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</row>
    <row r="53" spans="1:115" ht="13.5" customHeight="1" x14ac:dyDescent="0.2">
      <c r="A53" s="16"/>
      <c r="B53" s="16"/>
      <c r="C53" s="16" t="s">
        <v>42</v>
      </c>
      <c r="D53" s="16"/>
      <c r="E53" s="18">
        <f>E52/9*3</f>
        <v>0</v>
      </c>
      <c r="F53" s="16"/>
      <c r="G53" s="18">
        <f>G52/9*3</f>
        <v>0</v>
      </c>
      <c r="H53" s="16"/>
      <c r="I53" s="19">
        <v>0</v>
      </c>
      <c r="J53" s="16"/>
      <c r="K53" s="20">
        <v>0</v>
      </c>
      <c r="L53" s="16"/>
      <c r="M53" s="18">
        <f>SUM(G53/3*I53*K53)</f>
        <v>0</v>
      </c>
      <c r="N53" s="16"/>
      <c r="O53" s="18">
        <f t="shared" si="21"/>
        <v>0</v>
      </c>
      <c r="P53" s="16"/>
      <c r="Q53" s="18">
        <f t="shared" ref="Q53:Q60" si="25">M53*0.00739</f>
        <v>0</v>
      </c>
      <c r="R53" s="16"/>
      <c r="S53" s="18">
        <f t="shared" si="22"/>
        <v>0</v>
      </c>
      <c r="T53" s="16"/>
      <c r="U53" s="18">
        <f>SUM(13376*1.05)*K53*0</f>
        <v>0</v>
      </c>
      <c r="V53" s="21"/>
      <c r="W53" s="18"/>
      <c r="X53" s="16"/>
      <c r="Y53" s="18">
        <f t="shared" si="23"/>
        <v>0</v>
      </c>
      <c r="Z53" s="16"/>
      <c r="AA53" s="18">
        <f t="shared" si="24"/>
        <v>0</v>
      </c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</row>
    <row r="54" spans="1:115" ht="13.5" customHeight="1" x14ac:dyDescent="0.2">
      <c r="A54" s="16"/>
      <c r="B54" s="16"/>
      <c r="C54" s="16" t="s">
        <v>36</v>
      </c>
      <c r="D54" s="16"/>
      <c r="E54" s="18">
        <f>G40</f>
        <v>0</v>
      </c>
      <c r="F54" s="16"/>
      <c r="G54" s="18">
        <f>E54*1.04</f>
        <v>0</v>
      </c>
      <c r="H54" s="16"/>
      <c r="I54" s="19">
        <v>0</v>
      </c>
      <c r="J54" s="16"/>
      <c r="K54" s="20">
        <v>0</v>
      </c>
      <c r="L54" s="16"/>
      <c r="M54" s="18">
        <f>G54*K54</f>
        <v>0</v>
      </c>
      <c r="N54" s="16"/>
      <c r="O54" s="18">
        <f t="shared" si="21"/>
        <v>0</v>
      </c>
      <c r="P54" s="16"/>
      <c r="Q54" s="18">
        <f t="shared" si="25"/>
        <v>0</v>
      </c>
      <c r="R54" s="16"/>
      <c r="S54" s="18">
        <f t="shared" si="22"/>
        <v>0</v>
      </c>
      <c r="T54" s="16"/>
      <c r="U54" s="18">
        <f>SUM(13376*1.05*1.05*1.05*1.05)*K54</f>
        <v>0</v>
      </c>
      <c r="V54" s="21"/>
      <c r="W54" s="18">
        <v>0</v>
      </c>
      <c r="X54" s="16"/>
      <c r="Y54" s="18">
        <f t="shared" si="23"/>
        <v>0</v>
      </c>
      <c r="Z54" s="16"/>
      <c r="AA54" s="18">
        <f t="shared" si="24"/>
        <v>0</v>
      </c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</row>
    <row r="55" spans="1:115" ht="13.5" customHeight="1" x14ac:dyDescent="0.2">
      <c r="A55" s="16"/>
      <c r="B55" s="16"/>
      <c r="C55" s="16" t="s">
        <v>43</v>
      </c>
      <c r="D55" s="16"/>
      <c r="E55" s="18">
        <f>E54/9*3</f>
        <v>0</v>
      </c>
      <c r="F55" s="16"/>
      <c r="G55" s="18">
        <f>G54/9*3</f>
        <v>0</v>
      </c>
      <c r="H55" s="16"/>
      <c r="I55" s="19">
        <v>0</v>
      </c>
      <c r="J55" s="16"/>
      <c r="K55" s="20">
        <v>0</v>
      </c>
      <c r="L55" s="16"/>
      <c r="M55" s="18">
        <f>SUM(G55/3*I55*K55)</f>
        <v>0</v>
      </c>
      <c r="N55" s="16"/>
      <c r="O55" s="18">
        <f t="shared" si="21"/>
        <v>0</v>
      </c>
      <c r="P55" s="16"/>
      <c r="Q55" s="18">
        <f t="shared" si="25"/>
        <v>0</v>
      </c>
      <c r="R55" s="16"/>
      <c r="S55" s="18">
        <f t="shared" si="22"/>
        <v>0</v>
      </c>
      <c r="T55" s="16"/>
      <c r="U55" s="18">
        <f>SUM(13376*1.05)*K55*0</f>
        <v>0</v>
      </c>
      <c r="V55" s="21"/>
      <c r="W55" s="18"/>
      <c r="X55" s="16"/>
      <c r="Y55" s="18">
        <f t="shared" si="23"/>
        <v>0</v>
      </c>
      <c r="Z55" s="16"/>
      <c r="AA55" s="18">
        <f t="shared" si="24"/>
        <v>0</v>
      </c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</row>
    <row r="56" spans="1:115" ht="13.5" customHeight="1" x14ac:dyDescent="0.2">
      <c r="A56" s="16"/>
      <c r="B56" s="16"/>
      <c r="C56" s="16" t="s">
        <v>36</v>
      </c>
      <c r="D56" s="16"/>
      <c r="E56" s="18">
        <f>G42</f>
        <v>0</v>
      </c>
      <c r="F56" s="16"/>
      <c r="G56" s="18">
        <f>E56*1.04</f>
        <v>0</v>
      </c>
      <c r="H56" s="16"/>
      <c r="I56" s="19">
        <v>0</v>
      </c>
      <c r="J56" s="16"/>
      <c r="K56" s="20">
        <v>0</v>
      </c>
      <c r="L56" s="16"/>
      <c r="M56" s="18">
        <f>SUM(G56*K56)</f>
        <v>0</v>
      </c>
      <c r="N56" s="16"/>
      <c r="O56" s="18">
        <f t="shared" si="21"/>
        <v>0</v>
      </c>
      <c r="P56" s="16"/>
      <c r="Q56" s="18">
        <f t="shared" si="25"/>
        <v>0</v>
      </c>
      <c r="R56" s="16"/>
      <c r="S56" s="18">
        <f t="shared" si="22"/>
        <v>0</v>
      </c>
      <c r="T56" s="16"/>
      <c r="U56" s="18">
        <f>SUM(13376*1.05*1.05*1.05*1.05)*K56</f>
        <v>0</v>
      </c>
      <c r="V56" s="21"/>
      <c r="W56" s="18"/>
      <c r="X56" s="16"/>
      <c r="Y56" s="18">
        <f t="shared" si="23"/>
        <v>0</v>
      </c>
      <c r="Z56" s="16"/>
      <c r="AA56" s="18">
        <f t="shared" si="24"/>
        <v>0</v>
      </c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</row>
    <row r="57" spans="1:115" ht="13.5" customHeight="1" x14ac:dyDescent="0.2">
      <c r="A57" s="16"/>
      <c r="B57" s="16"/>
      <c r="C57" s="16" t="s">
        <v>57</v>
      </c>
      <c r="D57" s="16"/>
      <c r="E57" s="18">
        <f>G43</f>
        <v>0</v>
      </c>
      <c r="F57" s="16"/>
      <c r="G57" s="18">
        <f>E57*1.03</f>
        <v>0</v>
      </c>
      <c r="H57" s="16"/>
      <c r="I57" s="19">
        <v>0</v>
      </c>
      <c r="J57" s="16"/>
      <c r="K57" s="20">
        <v>0</v>
      </c>
      <c r="L57" s="16"/>
      <c r="M57" s="18">
        <f>SUM(G57/3*I57*K57)</f>
        <v>0</v>
      </c>
      <c r="N57" s="16"/>
      <c r="O57" s="18">
        <f t="shared" si="21"/>
        <v>0</v>
      </c>
      <c r="P57" s="16"/>
      <c r="Q57" s="18">
        <f t="shared" si="25"/>
        <v>0</v>
      </c>
      <c r="R57" s="16"/>
      <c r="S57" s="18">
        <f t="shared" si="22"/>
        <v>0</v>
      </c>
      <c r="T57" s="16"/>
      <c r="U57" s="18">
        <f>SUM(13376*1.05)*K57*0</f>
        <v>0</v>
      </c>
      <c r="V57" s="21"/>
      <c r="W57" s="18"/>
      <c r="X57" s="16"/>
      <c r="Y57" s="18">
        <f t="shared" si="23"/>
        <v>0</v>
      </c>
      <c r="Z57" s="16"/>
      <c r="AA57" s="18">
        <f t="shared" si="24"/>
        <v>0</v>
      </c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</row>
    <row r="58" spans="1:115" ht="13.5" customHeight="1" x14ac:dyDescent="0.2">
      <c r="A58" s="16"/>
      <c r="B58" s="16"/>
      <c r="C58" s="16" t="s">
        <v>56</v>
      </c>
      <c r="D58" s="16"/>
      <c r="E58" s="18">
        <f>G44</f>
        <v>0</v>
      </c>
      <c r="F58" s="16"/>
      <c r="G58" s="18">
        <f>E58*1.03</f>
        <v>0</v>
      </c>
      <c r="H58" s="16"/>
      <c r="I58" s="19">
        <v>0</v>
      </c>
      <c r="J58" s="16"/>
      <c r="K58" s="20">
        <v>0</v>
      </c>
      <c r="L58" s="16"/>
      <c r="M58" s="18">
        <f>SUM(G58*K58)</f>
        <v>0</v>
      </c>
      <c r="N58" s="16"/>
      <c r="O58" s="18">
        <f t="shared" si="21"/>
        <v>0</v>
      </c>
      <c r="P58" s="16"/>
      <c r="Q58" s="18">
        <f t="shared" si="25"/>
        <v>0</v>
      </c>
      <c r="R58" s="16"/>
      <c r="S58" s="18">
        <f t="shared" si="22"/>
        <v>0</v>
      </c>
      <c r="T58" s="16"/>
      <c r="U58" s="18">
        <f>SUM(13376*1.05*1.05*1.05*1.05)*K58</f>
        <v>0</v>
      </c>
      <c r="V58" s="21"/>
      <c r="W58" s="18"/>
      <c r="X58" s="16"/>
      <c r="Y58" s="18">
        <f t="shared" si="23"/>
        <v>0</v>
      </c>
      <c r="Z58" s="16"/>
      <c r="AA58" s="18">
        <f t="shared" si="24"/>
        <v>0</v>
      </c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</row>
    <row r="59" spans="1:115" ht="13.5" customHeight="1" x14ac:dyDescent="0.2">
      <c r="A59" s="16"/>
      <c r="B59" s="16"/>
      <c r="C59" s="16" t="s">
        <v>35</v>
      </c>
      <c r="D59" s="16"/>
      <c r="E59" s="18">
        <f>G45</f>
        <v>0</v>
      </c>
      <c r="F59" s="16"/>
      <c r="G59" s="18">
        <f>E59*1.03</f>
        <v>0</v>
      </c>
      <c r="H59" s="16"/>
      <c r="I59" s="19">
        <v>0</v>
      </c>
      <c r="J59" s="16"/>
      <c r="K59" s="20">
        <v>0</v>
      </c>
      <c r="L59" s="16"/>
      <c r="M59" s="18">
        <f>SUM(G59*K59)</f>
        <v>0</v>
      </c>
      <c r="N59" s="16"/>
      <c r="O59" s="18">
        <f t="shared" si="21"/>
        <v>0</v>
      </c>
      <c r="P59" s="16"/>
      <c r="Q59" s="18">
        <f t="shared" si="25"/>
        <v>0</v>
      </c>
      <c r="R59" s="16"/>
      <c r="S59" s="18">
        <f t="shared" si="22"/>
        <v>0</v>
      </c>
      <c r="T59" s="16"/>
      <c r="U59" s="18">
        <f>SUM(13376*1.05*1.05*1.05*1.05)*K59</f>
        <v>0</v>
      </c>
      <c r="V59" s="21"/>
      <c r="W59" s="18"/>
      <c r="X59" s="16"/>
      <c r="Y59" s="18">
        <f t="shared" si="23"/>
        <v>0</v>
      </c>
      <c r="Z59" s="16"/>
      <c r="AA59" s="18">
        <f t="shared" si="24"/>
        <v>0</v>
      </c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</row>
    <row r="60" spans="1:115" s="33" customFormat="1" ht="13.5" customHeight="1" x14ac:dyDescent="0.2">
      <c r="A60" s="9"/>
      <c r="B60" s="9"/>
      <c r="C60" s="9" t="s">
        <v>41</v>
      </c>
      <c r="D60" s="9"/>
      <c r="E60" s="12">
        <f>G46</f>
        <v>0</v>
      </c>
      <c r="F60" s="9"/>
      <c r="G60" s="12">
        <f>E60*1.03</f>
        <v>0</v>
      </c>
      <c r="H60" s="9"/>
      <c r="I60" s="10">
        <v>0</v>
      </c>
      <c r="J60" s="9"/>
      <c r="K60" s="15">
        <v>0</v>
      </c>
      <c r="L60" s="9"/>
      <c r="M60" s="12">
        <f>SUM(G60*K60)</f>
        <v>0</v>
      </c>
      <c r="N60" s="9"/>
      <c r="O60" s="12">
        <f>M60*0.14*0</f>
        <v>0</v>
      </c>
      <c r="P60" s="9"/>
      <c r="Q60" s="12">
        <f t="shared" si="25"/>
        <v>0</v>
      </c>
      <c r="R60" s="9"/>
      <c r="S60" s="12">
        <f>SUM(M60*0)</f>
        <v>0</v>
      </c>
      <c r="T60" s="9"/>
      <c r="U60" s="12">
        <f t="shared" ref="U53:U60" si="26">U46*1.06</f>
        <v>0</v>
      </c>
      <c r="V60" s="13"/>
      <c r="W60" s="12"/>
      <c r="X60" s="9"/>
      <c r="Y60" s="12">
        <f t="shared" si="23"/>
        <v>0</v>
      </c>
      <c r="Z60" s="9"/>
      <c r="AA60" s="12">
        <f t="shared" si="24"/>
        <v>0</v>
      </c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</row>
    <row r="61" spans="1:115" ht="13.5" customHeight="1" x14ac:dyDescent="0.2">
      <c r="A61" s="17" t="s">
        <v>26</v>
      </c>
      <c r="E61" s="11"/>
      <c r="G61" s="11"/>
      <c r="K61" s="14"/>
      <c r="M61" s="11">
        <f t="shared" ref="M61:AA61" si="27">SUM(M52:M60)</f>
        <v>0</v>
      </c>
      <c r="N61" s="11">
        <f t="shared" si="27"/>
        <v>0</v>
      </c>
      <c r="O61" s="11">
        <f t="shared" si="27"/>
        <v>0</v>
      </c>
      <c r="P61" s="11">
        <f t="shared" si="27"/>
        <v>0</v>
      </c>
      <c r="Q61" s="11">
        <f t="shared" si="27"/>
        <v>0</v>
      </c>
      <c r="R61" s="11">
        <f t="shared" si="27"/>
        <v>0</v>
      </c>
      <c r="S61" s="11">
        <f t="shared" si="27"/>
        <v>0</v>
      </c>
      <c r="T61" s="11">
        <f t="shared" si="27"/>
        <v>0</v>
      </c>
      <c r="U61" s="11">
        <f t="shared" si="27"/>
        <v>0</v>
      </c>
      <c r="V61" s="11">
        <f t="shared" si="27"/>
        <v>0</v>
      </c>
      <c r="W61" s="11">
        <f t="shared" si="27"/>
        <v>0</v>
      </c>
      <c r="X61" s="11">
        <f t="shared" si="27"/>
        <v>0</v>
      </c>
      <c r="Y61" s="11">
        <f t="shared" si="27"/>
        <v>0</v>
      </c>
      <c r="Z61" s="11">
        <f t="shared" si="27"/>
        <v>0</v>
      </c>
      <c r="AA61" s="11">
        <f t="shared" si="27"/>
        <v>0</v>
      </c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</row>
    <row r="62" spans="1:115" ht="23.25" customHeight="1" x14ac:dyDescent="0.2">
      <c r="A62" s="24" t="s">
        <v>25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</row>
    <row r="63" spans="1:115" ht="11.25" customHeight="1" x14ac:dyDescent="0.2">
      <c r="E63" s="8"/>
      <c r="G63" s="8"/>
      <c r="I63" s="8"/>
      <c r="M63" s="8" t="s">
        <v>2</v>
      </c>
      <c r="Q63" s="8" t="s">
        <v>14</v>
      </c>
      <c r="U63" s="8" t="s">
        <v>11</v>
      </c>
      <c r="Y63" s="8" t="s">
        <v>8</v>
      </c>
      <c r="AA63" s="8" t="s">
        <v>8</v>
      </c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</row>
    <row r="64" spans="1:115" ht="11.25" customHeight="1" x14ac:dyDescent="0.2">
      <c r="A64" s="9" t="s">
        <v>0</v>
      </c>
      <c r="B64" s="9"/>
      <c r="C64" s="9" t="s">
        <v>1</v>
      </c>
      <c r="D64" s="9"/>
      <c r="E64" s="10"/>
      <c r="F64" s="9"/>
      <c r="G64" s="10"/>
      <c r="H64" s="9"/>
      <c r="I64" s="10"/>
      <c r="J64" s="9"/>
      <c r="K64" s="10"/>
      <c r="L64" s="9"/>
      <c r="M64" s="10" t="s">
        <v>22</v>
      </c>
      <c r="N64" s="9"/>
      <c r="O64" s="10" t="s">
        <v>3</v>
      </c>
      <c r="P64" s="9"/>
      <c r="Q64" s="10" t="s">
        <v>4</v>
      </c>
      <c r="R64" s="9"/>
      <c r="S64" s="10" t="s">
        <v>5</v>
      </c>
      <c r="T64" s="9"/>
      <c r="U64" s="10" t="s">
        <v>15</v>
      </c>
      <c r="V64" s="10"/>
      <c r="W64" s="10" t="s">
        <v>6</v>
      </c>
      <c r="X64" s="9"/>
      <c r="Y64" s="10" t="s">
        <v>7</v>
      </c>
      <c r="Z64" s="9"/>
      <c r="AA64" s="10" t="s">
        <v>12</v>
      </c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</row>
    <row r="65" spans="1:27" ht="13.5" customHeight="1" x14ac:dyDescent="0.2">
      <c r="A65" s="16"/>
      <c r="B65" s="16"/>
      <c r="C65" s="16" t="s">
        <v>28</v>
      </c>
      <c r="D65" s="16"/>
      <c r="E65" s="18"/>
      <c r="F65" s="16"/>
      <c r="G65" s="18"/>
      <c r="H65" s="16"/>
      <c r="I65" s="19"/>
      <c r="J65" s="16"/>
      <c r="K65" s="20"/>
      <c r="L65" s="16"/>
      <c r="M65" s="18">
        <f t="shared" ref="M65:M73" si="28">M10+M24+M38+M52</f>
        <v>0</v>
      </c>
      <c r="N65" s="18"/>
      <c r="O65" s="18">
        <f>O10+O24+O38+O52</f>
        <v>0</v>
      </c>
      <c r="P65" s="18"/>
      <c r="Q65" s="18">
        <f t="shared" ref="Q65:Q73" si="29">Q10+Q24+Q38+Q52</f>
        <v>0</v>
      </c>
      <c r="R65" s="18"/>
      <c r="S65" s="18">
        <f t="shared" ref="S65:S73" si="30">S10+S24+S38+S52</f>
        <v>0</v>
      </c>
      <c r="T65" s="18"/>
      <c r="U65" s="18">
        <f t="shared" ref="U65:U73" si="31">U10+U24+U38+U52</f>
        <v>0</v>
      </c>
      <c r="V65" s="21"/>
      <c r="W65" s="18">
        <v>0</v>
      </c>
      <c r="X65" s="16"/>
      <c r="Y65" s="18">
        <f t="shared" ref="Y65:Y73" si="32">O65+Q65+S65+U65</f>
        <v>0</v>
      </c>
      <c r="Z65" s="16"/>
      <c r="AA65" s="18">
        <f t="shared" ref="AA65:AA73" si="33">M65+Y65</f>
        <v>0</v>
      </c>
    </row>
    <row r="66" spans="1:27" ht="13.5" customHeight="1" x14ac:dyDescent="0.2">
      <c r="A66" s="16"/>
      <c r="B66" s="16"/>
      <c r="C66" s="16" t="s">
        <v>42</v>
      </c>
      <c r="D66" s="16"/>
      <c r="E66" s="18"/>
      <c r="F66" s="16"/>
      <c r="G66" s="18"/>
      <c r="H66" s="16"/>
      <c r="I66" s="19"/>
      <c r="J66" s="16"/>
      <c r="K66" s="20"/>
      <c r="L66" s="16"/>
      <c r="M66" s="18">
        <f t="shared" si="28"/>
        <v>0</v>
      </c>
      <c r="N66" s="18"/>
      <c r="O66" s="18">
        <f t="shared" ref="O66:O73" si="34">O11+O25+O39+O53</f>
        <v>0</v>
      </c>
      <c r="P66" s="18"/>
      <c r="Q66" s="18">
        <f t="shared" si="29"/>
        <v>0</v>
      </c>
      <c r="R66" s="18"/>
      <c r="S66" s="18">
        <f t="shared" si="30"/>
        <v>0</v>
      </c>
      <c r="T66" s="18"/>
      <c r="U66" s="18">
        <f t="shared" si="31"/>
        <v>0</v>
      </c>
      <c r="V66" s="21"/>
      <c r="W66" s="18">
        <v>0</v>
      </c>
      <c r="X66" s="16"/>
      <c r="Y66" s="18">
        <f t="shared" si="32"/>
        <v>0</v>
      </c>
      <c r="Z66" s="16"/>
      <c r="AA66" s="18">
        <f t="shared" si="33"/>
        <v>0</v>
      </c>
    </row>
    <row r="67" spans="1:27" ht="13.5" customHeight="1" x14ac:dyDescent="0.2">
      <c r="A67" s="16"/>
      <c r="B67" s="16"/>
      <c r="C67" s="16" t="s">
        <v>36</v>
      </c>
      <c r="D67" s="16"/>
      <c r="E67" s="18"/>
      <c r="F67" s="16"/>
      <c r="G67" s="18"/>
      <c r="H67" s="16"/>
      <c r="I67" s="19"/>
      <c r="J67" s="16"/>
      <c r="K67" s="20"/>
      <c r="L67" s="16"/>
      <c r="M67" s="18">
        <f t="shared" si="28"/>
        <v>0</v>
      </c>
      <c r="N67" s="18"/>
      <c r="O67" s="18">
        <f t="shared" si="34"/>
        <v>0</v>
      </c>
      <c r="P67" s="18"/>
      <c r="Q67" s="18">
        <f t="shared" si="29"/>
        <v>0</v>
      </c>
      <c r="R67" s="18"/>
      <c r="S67" s="18">
        <f t="shared" si="30"/>
        <v>0</v>
      </c>
      <c r="T67" s="18"/>
      <c r="U67" s="18">
        <f t="shared" si="31"/>
        <v>0</v>
      </c>
      <c r="V67" s="21"/>
      <c r="W67" s="18">
        <v>0</v>
      </c>
      <c r="X67" s="16"/>
      <c r="Y67" s="18">
        <f t="shared" si="32"/>
        <v>0</v>
      </c>
      <c r="Z67" s="16"/>
      <c r="AA67" s="18">
        <f t="shared" si="33"/>
        <v>0</v>
      </c>
    </row>
    <row r="68" spans="1:27" ht="13.5" customHeight="1" x14ac:dyDescent="0.2">
      <c r="A68" s="16"/>
      <c r="B68" s="16"/>
      <c r="C68" s="16" t="s">
        <v>43</v>
      </c>
      <c r="D68" s="16"/>
      <c r="E68" s="18"/>
      <c r="F68" s="16"/>
      <c r="G68" s="18"/>
      <c r="H68" s="16"/>
      <c r="I68" s="19"/>
      <c r="J68" s="16"/>
      <c r="K68" s="20"/>
      <c r="L68" s="16"/>
      <c r="M68" s="18">
        <f t="shared" si="28"/>
        <v>0</v>
      </c>
      <c r="N68" s="18"/>
      <c r="O68" s="18">
        <f t="shared" si="34"/>
        <v>0</v>
      </c>
      <c r="P68" s="18"/>
      <c r="Q68" s="18">
        <f t="shared" si="29"/>
        <v>0</v>
      </c>
      <c r="R68" s="18"/>
      <c r="S68" s="18">
        <f t="shared" si="30"/>
        <v>0</v>
      </c>
      <c r="T68" s="18"/>
      <c r="U68" s="18">
        <f t="shared" si="31"/>
        <v>0</v>
      </c>
      <c r="V68" s="21"/>
      <c r="W68" s="18">
        <v>0</v>
      </c>
      <c r="X68" s="16"/>
      <c r="Y68" s="18">
        <f t="shared" si="32"/>
        <v>0</v>
      </c>
      <c r="Z68" s="16"/>
      <c r="AA68" s="18">
        <f t="shared" si="33"/>
        <v>0</v>
      </c>
    </row>
    <row r="69" spans="1:27" ht="13.5" customHeight="1" x14ac:dyDescent="0.2">
      <c r="A69" s="16"/>
      <c r="B69" s="16"/>
      <c r="C69" s="16" t="s">
        <v>36</v>
      </c>
      <c r="D69" s="16"/>
      <c r="E69" s="18"/>
      <c r="F69" s="16"/>
      <c r="G69" s="18"/>
      <c r="H69" s="16"/>
      <c r="I69" s="19"/>
      <c r="J69" s="16"/>
      <c r="K69" s="20"/>
      <c r="L69" s="16"/>
      <c r="M69" s="18">
        <f t="shared" si="28"/>
        <v>0</v>
      </c>
      <c r="N69" s="18"/>
      <c r="O69" s="18">
        <f t="shared" si="34"/>
        <v>0</v>
      </c>
      <c r="P69" s="18"/>
      <c r="Q69" s="18">
        <f t="shared" si="29"/>
        <v>0</v>
      </c>
      <c r="R69" s="18"/>
      <c r="S69" s="18">
        <f t="shared" si="30"/>
        <v>0</v>
      </c>
      <c r="T69" s="18"/>
      <c r="U69" s="18">
        <f t="shared" si="31"/>
        <v>0</v>
      </c>
      <c r="V69" s="21"/>
      <c r="W69" s="18">
        <v>0</v>
      </c>
      <c r="X69" s="16"/>
      <c r="Y69" s="18">
        <f t="shared" si="32"/>
        <v>0</v>
      </c>
      <c r="Z69" s="16"/>
      <c r="AA69" s="18">
        <f t="shared" si="33"/>
        <v>0</v>
      </c>
    </row>
    <row r="70" spans="1:27" ht="13.5" customHeight="1" x14ac:dyDescent="0.2">
      <c r="A70" s="16"/>
      <c r="B70" s="16"/>
      <c r="C70" s="16" t="s">
        <v>57</v>
      </c>
      <c r="D70" s="16"/>
      <c r="E70" s="18"/>
      <c r="F70" s="16"/>
      <c r="G70" s="18"/>
      <c r="H70" s="16"/>
      <c r="I70" s="19"/>
      <c r="J70" s="16"/>
      <c r="K70" s="20"/>
      <c r="L70" s="16"/>
      <c r="M70" s="18">
        <f t="shared" si="28"/>
        <v>0</v>
      </c>
      <c r="N70" s="18"/>
      <c r="O70" s="18">
        <f t="shared" si="34"/>
        <v>0</v>
      </c>
      <c r="P70" s="18"/>
      <c r="Q70" s="18">
        <f t="shared" si="29"/>
        <v>0</v>
      </c>
      <c r="R70" s="18"/>
      <c r="S70" s="18">
        <f t="shared" si="30"/>
        <v>0</v>
      </c>
      <c r="T70" s="18"/>
      <c r="U70" s="18">
        <f t="shared" si="31"/>
        <v>0</v>
      </c>
      <c r="V70" s="21"/>
      <c r="W70" s="18">
        <v>0</v>
      </c>
      <c r="X70" s="16"/>
      <c r="Y70" s="18">
        <f t="shared" si="32"/>
        <v>0</v>
      </c>
      <c r="Z70" s="16"/>
      <c r="AA70" s="18">
        <f t="shared" si="33"/>
        <v>0</v>
      </c>
    </row>
    <row r="71" spans="1:27" ht="13.5" customHeight="1" x14ac:dyDescent="0.2">
      <c r="A71" s="16"/>
      <c r="B71" s="16"/>
      <c r="C71" s="16" t="s">
        <v>56</v>
      </c>
      <c r="D71" s="16"/>
      <c r="E71" s="18"/>
      <c r="F71" s="16"/>
      <c r="G71" s="18"/>
      <c r="H71" s="16"/>
      <c r="I71" s="19"/>
      <c r="J71" s="16"/>
      <c r="K71" s="20"/>
      <c r="L71" s="16"/>
      <c r="M71" s="18">
        <f t="shared" si="28"/>
        <v>0</v>
      </c>
      <c r="N71" s="18"/>
      <c r="O71" s="18">
        <f t="shared" si="34"/>
        <v>0</v>
      </c>
      <c r="P71" s="18"/>
      <c r="Q71" s="18">
        <f t="shared" si="29"/>
        <v>0</v>
      </c>
      <c r="R71" s="18"/>
      <c r="S71" s="18">
        <f t="shared" si="30"/>
        <v>0</v>
      </c>
      <c r="T71" s="18"/>
      <c r="U71" s="18">
        <f t="shared" si="31"/>
        <v>0</v>
      </c>
      <c r="V71" s="21"/>
      <c r="W71" s="18">
        <v>0</v>
      </c>
      <c r="X71" s="16"/>
      <c r="Y71" s="18">
        <f t="shared" si="32"/>
        <v>0</v>
      </c>
      <c r="Z71" s="16"/>
      <c r="AA71" s="18">
        <f t="shared" si="33"/>
        <v>0</v>
      </c>
    </row>
    <row r="72" spans="1:27" ht="13.5" customHeight="1" x14ac:dyDescent="0.2">
      <c r="A72" s="16"/>
      <c r="B72" s="16"/>
      <c r="C72" s="16" t="s">
        <v>35</v>
      </c>
      <c r="D72" s="16"/>
      <c r="E72" s="18"/>
      <c r="F72" s="16"/>
      <c r="G72" s="18"/>
      <c r="H72" s="16"/>
      <c r="I72" s="19"/>
      <c r="J72" s="16"/>
      <c r="K72" s="20"/>
      <c r="L72" s="16"/>
      <c r="M72" s="18">
        <f t="shared" si="28"/>
        <v>0</v>
      </c>
      <c r="N72" s="18"/>
      <c r="O72" s="18">
        <f t="shared" si="34"/>
        <v>0</v>
      </c>
      <c r="P72" s="18"/>
      <c r="Q72" s="18">
        <f t="shared" si="29"/>
        <v>0</v>
      </c>
      <c r="R72" s="18"/>
      <c r="S72" s="18">
        <f t="shared" si="30"/>
        <v>0</v>
      </c>
      <c r="T72" s="18"/>
      <c r="U72" s="18">
        <f t="shared" si="31"/>
        <v>0</v>
      </c>
      <c r="V72" s="21"/>
      <c r="W72" s="18">
        <v>0</v>
      </c>
      <c r="X72" s="16"/>
      <c r="Y72" s="18">
        <f t="shared" si="32"/>
        <v>0</v>
      </c>
      <c r="Z72" s="16"/>
      <c r="AA72" s="18">
        <f t="shared" si="33"/>
        <v>0</v>
      </c>
    </row>
    <row r="73" spans="1:27" ht="13.5" customHeight="1" x14ac:dyDescent="0.2">
      <c r="A73" s="9"/>
      <c r="B73" s="9"/>
      <c r="C73" s="9" t="s">
        <v>41</v>
      </c>
      <c r="D73" s="16"/>
      <c r="E73" s="12"/>
      <c r="F73" s="9"/>
      <c r="G73" s="12"/>
      <c r="H73" s="9"/>
      <c r="I73" s="10"/>
      <c r="J73" s="9"/>
      <c r="K73" s="15"/>
      <c r="L73" s="9"/>
      <c r="M73" s="12">
        <f t="shared" si="28"/>
        <v>0</v>
      </c>
      <c r="N73" s="12"/>
      <c r="O73" s="12">
        <f t="shared" si="34"/>
        <v>0</v>
      </c>
      <c r="P73" s="12"/>
      <c r="Q73" s="12">
        <f t="shared" si="29"/>
        <v>0</v>
      </c>
      <c r="R73" s="12"/>
      <c r="S73" s="12">
        <f t="shared" si="30"/>
        <v>0</v>
      </c>
      <c r="T73" s="12"/>
      <c r="U73" s="12">
        <f t="shared" si="31"/>
        <v>0</v>
      </c>
      <c r="V73" s="13"/>
      <c r="W73" s="12">
        <v>0</v>
      </c>
      <c r="X73" s="9"/>
      <c r="Y73" s="12">
        <f t="shared" si="32"/>
        <v>0</v>
      </c>
      <c r="Z73" s="9"/>
      <c r="AA73" s="12">
        <f t="shared" si="33"/>
        <v>0</v>
      </c>
    </row>
    <row r="74" spans="1:27" ht="13.5" customHeight="1" x14ac:dyDescent="0.2">
      <c r="A74" s="17" t="s">
        <v>26</v>
      </c>
      <c r="E74" s="11"/>
      <c r="G74" s="11"/>
      <c r="K74" s="14"/>
      <c r="M74" s="11">
        <f t="shared" ref="M74:AA74" si="35">SUM(M65:M73)</f>
        <v>0</v>
      </c>
      <c r="N74" s="11">
        <f t="shared" si="35"/>
        <v>0</v>
      </c>
      <c r="O74" s="11">
        <f t="shared" si="35"/>
        <v>0</v>
      </c>
      <c r="P74" s="11">
        <f t="shared" si="35"/>
        <v>0</v>
      </c>
      <c r="Q74" s="11">
        <f t="shared" si="35"/>
        <v>0</v>
      </c>
      <c r="R74" s="11">
        <f t="shared" si="35"/>
        <v>0</v>
      </c>
      <c r="S74" s="11">
        <f t="shared" si="35"/>
        <v>0</v>
      </c>
      <c r="T74" s="11">
        <f t="shared" si="35"/>
        <v>0</v>
      </c>
      <c r="U74" s="11">
        <f t="shared" si="35"/>
        <v>0</v>
      </c>
      <c r="V74" s="11">
        <f t="shared" si="35"/>
        <v>0</v>
      </c>
      <c r="W74" s="11">
        <f t="shared" si="35"/>
        <v>0</v>
      </c>
      <c r="X74" s="11">
        <f t="shared" si="35"/>
        <v>0</v>
      </c>
      <c r="Y74" s="11">
        <f t="shared" si="35"/>
        <v>0</v>
      </c>
      <c r="Z74" s="11">
        <f t="shared" si="35"/>
        <v>0</v>
      </c>
      <c r="AA74" s="11">
        <f t="shared" si="35"/>
        <v>0</v>
      </c>
    </row>
  </sheetData>
  <mergeCells count="5">
    <mergeCell ref="A1:AA1"/>
    <mergeCell ref="A5:AA5"/>
    <mergeCell ref="A4:AA4"/>
    <mergeCell ref="A3:AA3"/>
    <mergeCell ref="A2:AA2"/>
  </mergeCells>
  <phoneticPr fontId="0" type="noConversion"/>
  <printOptions horizontalCentered="1"/>
  <pageMargins left="0.15" right="0.2" top="0.67" bottom="0.37" header="0.17" footer="0.19"/>
  <pageSetup scale="98" orientation="landscape" horizontalDpi="300" verticalDpi="300" r:id="rId1"/>
  <headerFooter alignWithMargins="0">
    <oddFooter>&amp;C&amp;7Page &amp;P of 3&amp;R&amp;7(Revised &amp;D, &amp;T)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7"/>
  <sheetViews>
    <sheetView zoomScale="90" zoomScaleNormal="90" workbookViewId="0">
      <selection activeCell="F39" sqref="F39:J39"/>
    </sheetView>
  </sheetViews>
  <sheetFormatPr defaultRowHeight="12.75" x14ac:dyDescent="0.2"/>
  <cols>
    <col min="1" max="1" width="1.5703125" style="6" customWidth="1"/>
    <col min="2" max="2" width="1.140625" style="1" customWidth="1"/>
    <col min="3" max="3" width="4.28515625" style="1" customWidth="1"/>
    <col min="4" max="4" width="12.85546875" style="1" customWidth="1"/>
    <col min="5" max="5" width="14.85546875" style="1" customWidth="1"/>
    <col min="6" max="9" width="9.85546875" style="1" bestFit="1" customWidth="1"/>
    <col min="10" max="10" width="11.42578125" style="1" bestFit="1" customWidth="1"/>
    <col min="11" max="11" width="0.42578125" style="1" customWidth="1"/>
    <col min="12" max="16" width="9.140625" style="1" hidden="1" customWidth="1"/>
    <col min="17" max="17" width="8.140625" style="1" hidden="1" customWidth="1"/>
    <col min="18" max="23" width="9.140625" style="1" hidden="1" customWidth="1"/>
    <col min="24" max="16384" width="9.140625" style="31"/>
  </cols>
  <sheetData>
    <row r="1" spans="1:89" s="30" customFormat="1" ht="12.75" customHeight="1" x14ac:dyDescent="0.2">
      <c r="A1" s="38" t="str">
        <f>Personnel!A1</f>
        <v>PI Name: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1:89" s="30" customFormat="1" ht="12.75" customHeight="1" x14ac:dyDescent="0.2">
      <c r="A2" s="38" t="str">
        <f>Personnel!A2</f>
        <v xml:space="preserve">Sponsor: 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</row>
    <row r="3" spans="1:89" s="30" customFormat="1" ht="12.75" customHeight="1" x14ac:dyDescent="0.2">
      <c r="A3" s="38" t="str">
        <f>Personnel!A3</f>
        <v>Title of Project: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</row>
    <row r="4" spans="1:89" s="30" customFormat="1" ht="12.75" customHeight="1" x14ac:dyDescent="0.2">
      <c r="A4" s="38" t="str">
        <f>Personnel!A4</f>
        <v xml:space="preserve">Period of Performance:  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</row>
    <row r="5" spans="1:89" ht="12.75" customHeight="1" x14ac:dyDescent="0.2">
      <c r="A5" s="26"/>
      <c r="B5" s="27"/>
      <c r="C5" s="27"/>
      <c r="D5" s="27"/>
      <c r="E5" s="27"/>
      <c r="F5" s="28" t="s">
        <v>23</v>
      </c>
      <c r="G5" s="28" t="s">
        <v>24</v>
      </c>
      <c r="H5" s="28" t="s">
        <v>27</v>
      </c>
      <c r="I5" s="28" t="s">
        <v>32</v>
      </c>
      <c r="J5" s="28" t="s">
        <v>25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89" x14ac:dyDescent="0.2">
      <c r="A6" s="1" t="s">
        <v>0</v>
      </c>
    </row>
    <row r="7" spans="1:89" x14ac:dyDescent="0.2">
      <c r="A7" s="1"/>
      <c r="B7" s="1" t="s">
        <v>30</v>
      </c>
      <c r="F7" s="2">
        <f>SUM(Personnel!M19)</f>
        <v>0</v>
      </c>
      <c r="G7" s="2">
        <f>SUM(Personnel!M33)</f>
        <v>0</v>
      </c>
      <c r="H7" s="2">
        <f>SUM(Personnel!M47)</f>
        <v>0</v>
      </c>
      <c r="I7" s="2">
        <f>SUM(Personnel!M61)</f>
        <v>0</v>
      </c>
      <c r="J7" s="2">
        <f>SUM(F7:I7)</f>
        <v>0</v>
      </c>
    </row>
    <row r="8" spans="1:89" x14ac:dyDescent="0.2">
      <c r="A8" s="1"/>
      <c r="B8" s="1" t="s">
        <v>31</v>
      </c>
      <c r="F8" s="3">
        <f>SUM(Personnel!Y19)</f>
        <v>0</v>
      </c>
      <c r="G8" s="3">
        <f>SUM(Personnel!Y33)</f>
        <v>0</v>
      </c>
      <c r="H8" s="3">
        <f>SUM(Personnel!Y47)</f>
        <v>0</v>
      </c>
      <c r="I8" s="3">
        <f>SUM(Personnel!Y61)</f>
        <v>0</v>
      </c>
      <c r="J8" s="3">
        <f>SUM(F8:I8)</f>
        <v>0</v>
      </c>
    </row>
    <row r="9" spans="1:89" x14ac:dyDescent="0.2">
      <c r="A9" s="1"/>
      <c r="C9" s="1" t="s">
        <v>8</v>
      </c>
      <c r="F9" s="2">
        <f>SUM(F7:F8)</f>
        <v>0</v>
      </c>
      <c r="G9" s="2">
        <f>SUM(G7:G8)</f>
        <v>0</v>
      </c>
      <c r="H9" s="2">
        <f>SUM(H7:H8)</f>
        <v>0</v>
      </c>
      <c r="I9" s="2">
        <f>SUM(I7:I8)</f>
        <v>0</v>
      </c>
      <c r="J9" s="2">
        <f>SUM(J7:J8)</f>
        <v>0</v>
      </c>
    </row>
    <row r="10" spans="1:89" ht="4.5" customHeight="1" x14ac:dyDescent="0.2">
      <c r="A10" s="1"/>
      <c r="F10" s="2"/>
      <c r="G10" s="2"/>
      <c r="H10" s="2"/>
      <c r="I10" s="2"/>
      <c r="J10" s="2"/>
    </row>
    <row r="11" spans="1:89" x14ac:dyDescent="0.2">
      <c r="A11" s="1" t="s">
        <v>16</v>
      </c>
      <c r="F11" s="2"/>
      <c r="G11" s="2"/>
      <c r="H11" s="2"/>
      <c r="I11" s="2"/>
      <c r="J11" s="2"/>
    </row>
    <row r="12" spans="1:89" s="32" customFormat="1" x14ac:dyDescent="0.2">
      <c r="A12" s="4"/>
      <c r="B12" s="4"/>
      <c r="C12" s="4"/>
      <c r="D12" s="4"/>
      <c r="E12" s="4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89" ht="6.75" customHeight="1" x14ac:dyDescent="0.2">
      <c r="A13" s="1"/>
      <c r="F13" s="2"/>
      <c r="G13" s="2"/>
      <c r="H13" s="2"/>
      <c r="I13" s="2"/>
      <c r="J13" s="2"/>
    </row>
    <row r="14" spans="1:89" x14ac:dyDescent="0.2">
      <c r="A14" s="1" t="s">
        <v>17</v>
      </c>
      <c r="F14" s="2"/>
      <c r="G14" s="2"/>
      <c r="H14" s="2"/>
      <c r="I14" s="2"/>
      <c r="J14" s="2"/>
    </row>
    <row r="15" spans="1:89" x14ac:dyDescent="0.2">
      <c r="A15" s="1"/>
      <c r="F15" s="3">
        <v>0</v>
      </c>
      <c r="G15" s="3">
        <v>0</v>
      </c>
      <c r="H15" s="3">
        <v>0</v>
      </c>
      <c r="I15" s="3">
        <v>0</v>
      </c>
      <c r="J15" s="3">
        <f>SUM(F15,G15,H15,I15)</f>
        <v>0</v>
      </c>
    </row>
    <row r="16" spans="1:89" x14ac:dyDescent="0.2">
      <c r="A16" s="1"/>
      <c r="C16" s="1" t="s">
        <v>8</v>
      </c>
      <c r="F16" s="2">
        <f>SUM(F15)</f>
        <v>0</v>
      </c>
      <c r="G16" s="2">
        <v>0</v>
      </c>
      <c r="H16" s="2">
        <v>0</v>
      </c>
      <c r="I16" s="2">
        <v>0</v>
      </c>
      <c r="J16" s="2">
        <f>SUM(J15)</f>
        <v>0</v>
      </c>
    </row>
    <row r="17" spans="1:23" ht="6.75" customHeight="1" x14ac:dyDescent="0.2">
      <c r="A17" s="1"/>
      <c r="F17" s="2"/>
      <c r="G17" s="2"/>
      <c r="H17" s="2"/>
      <c r="I17" s="2"/>
      <c r="J17" s="2"/>
    </row>
    <row r="18" spans="1:23" x14ac:dyDescent="0.2">
      <c r="A18" s="1" t="s">
        <v>18</v>
      </c>
      <c r="F18" s="2"/>
      <c r="G18" s="2"/>
      <c r="H18" s="2"/>
      <c r="I18" s="2"/>
      <c r="J18" s="2"/>
    </row>
    <row r="19" spans="1:23" x14ac:dyDescent="0.2">
      <c r="A19" s="1"/>
      <c r="B19" s="1" t="s">
        <v>45</v>
      </c>
      <c r="F19" s="2">
        <v>0</v>
      </c>
      <c r="G19" s="2">
        <f>F19*1.03</f>
        <v>0</v>
      </c>
      <c r="H19" s="2">
        <f>G19*1.03</f>
        <v>0</v>
      </c>
      <c r="I19" s="2">
        <f>H19*1.03</f>
        <v>0</v>
      </c>
      <c r="J19" s="2">
        <f>SUM(F19,G19,H19,I19)</f>
        <v>0</v>
      </c>
    </row>
    <row r="20" spans="1:23" x14ac:dyDescent="0.2">
      <c r="A20" s="1"/>
      <c r="B20" s="1" t="s">
        <v>44</v>
      </c>
      <c r="F20" s="2">
        <v>0</v>
      </c>
      <c r="G20" s="2">
        <v>0</v>
      </c>
      <c r="H20" s="2">
        <v>0</v>
      </c>
      <c r="I20" s="2">
        <v>0</v>
      </c>
      <c r="J20" s="2">
        <f>SUM(F20,G20,H20,I20)</f>
        <v>0</v>
      </c>
    </row>
    <row r="21" spans="1:23" x14ac:dyDescent="0.2">
      <c r="A21" s="1"/>
      <c r="B21" s="1" t="s">
        <v>46</v>
      </c>
      <c r="F21" s="2">
        <v>0</v>
      </c>
      <c r="G21" s="2">
        <v>0</v>
      </c>
      <c r="H21" s="2">
        <v>0</v>
      </c>
      <c r="I21" s="2">
        <v>0</v>
      </c>
      <c r="J21" s="2">
        <f>SUM(F21,G21,H21,I21)</f>
        <v>0</v>
      </c>
    </row>
    <row r="22" spans="1:23" x14ac:dyDescent="0.2">
      <c r="A22" s="1"/>
      <c r="B22" s="1" t="s">
        <v>47</v>
      </c>
      <c r="F22" s="3">
        <v>0</v>
      </c>
      <c r="G22" s="3">
        <f>F22*1.03</f>
        <v>0</v>
      </c>
      <c r="H22" s="3">
        <f>SUM(G22*1.03)</f>
        <v>0</v>
      </c>
      <c r="I22" s="3">
        <f>SUM(H22*1.03)</f>
        <v>0</v>
      </c>
      <c r="J22" s="3">
        <f>SUM(F22,G22,H22,I22)</f>
        <v>0</v>
      </c>
    </row>
    <row r="23" spans="1:23" x14ac:dyDescent="0.2">
      <c r="A23" s="1"/>
      <c r="C23" s="1" t="s">
        <v>8</v>
      </c>
      <c r="F23" s="2">
        <f>SUM(F19:F22)</f>
        <v>0</v>
      </c>
      <c r="G23" s="2">
        <f>SUM(G19:G22)</f>
        <v>0</v>
      </c>
      <c r="H23" s="2">
        <f>SUM(H19:H22)</f>
        <v>0</v>
      </c>
      <c r="I23" s="2">
        <f>SUM(I19:I22)</f>
        <v>0</v>
      </c>
      <c r="J23" s="2">
        <f>SUM(J19:J22)</f>
        <v>0</v>
      </c>
    </row>
    <row r="24" spans="1:23" ht="5.25" customHeight="1" x14ac:dyDescent="0.2">
      <c r="A24" s="1"/>
      <c r="F24" s="2"/>
      <c r="G24" s="2"/>
      <c r="H24" s="2"/>
      <c r="I24" s="2"/>
      <c r="J24" s="2"/>
    </row>
    <row r="25" spans="1:23" x14ac:dyDescent="0.2">
      <c r="A25" s="1" t="s">
        <v>9</v>
      </c>
      <c r="F25" s="2"/>
      <c r="G25" s="2"/>
      <c r="H25" s="2"/>
      <c r="I25" s="2"/>
      <c r="J25" s="2"/>
    </row>
    <row r="26" spans="1:23" x14ac:dyDescent="0.2">
      <c r="A26" s="1"/>
      <c r="B26" s="1" t="s">
        <v>48</v>
      </c>
      <c r="F26" s="2">
        <v>0</v>
      </c>
      <c r="G26" s="2">
        <f t="shared" ref="G26:I27" si="0">SUM(F26*1.03)</f>
        <v>0</v>
      </c>
      <c r="H26" s="2">
        <f t="shared" si="0"/>
        <v>0</v>
      </c>
      <c r="I26" s="2">
        <f t="shared" si="0"/>
        <v>0</v>
      </c>
      <c r="J26" s="5">
        <f>SUM(F26,G26,H26,I26)</f>
        <v>0</v>
      </c>
    </row>
    <row r="27" spans="1:23" x14ac:dyDescent="0.2">
      <c r="A27" s="31"/>
      <c r="B27" s="31" t="s">
        <v>49</v>
      </c>
      <c r="C27" s="31"/>
      <c r="D27" s="31"/>
      <c r="E27" s="31"/>
      <c r="F27" s="34">
        <v>0</v>
      </c>
      <c r="G27" s="3">
        <f t="shared" si="0"/>
        <v>0</v>
      </c>
      <c r="H27" s="3">
        <f t="shared" si="0"/>
        <v>0</v>
      </c>
      <c r="I27" s="3">
        <f t="shared" si="0"/>
        <v>0</v>
      </c>
      <c r="J27" s="3">
        <f>SUM(F27,G27,H27,I27)</f>
        <v>0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x14ac:dyDescent="0.2">
      <c r="A28" s="1"/>
      <c r="C28" s="1" t="s">
        <v>8</v>
      </c>
      <c r="F28" s="2">
        <f>SUM(F26:F27)</f>
        <v>0</v>
      </c>
      <c r="G28" s="2">
        <f>SUM(G26:G27)</f>
        <v>0</v>
      </c>
      <c r="H28" s="2">
        <f>SUM(H26:H27)</f>
        <v>0</v>
      </c>
      <c r="I28" s="2">
        <f>SUM(I26:I27)</f>
        <v>0</v>
      </c>
      <c r="J28" s="2">
        <f>SUM(J26:J27)</f>
        <v>0</v>
      </c>
    </row>
    <row r="29" spans="1:23" ht="3.75" customHeight="1" x14ac:dyDescent="0.2">
      <c r="A29" s="1"/>
      <c r="F29" s="2"/>
      <c r="G29" s="2"/>
      <c r="H29" s="2"/>
      <c r="I29" s="2"/>
      <c r="J29" s="2"/>
    </row>
    <row r="30" spans="1:23" x14ac:dyDescent="0.2">
      <c r="A30" s="1" t="s">
        <v>19</v>
      </c>
      <c r="F30" s="2"/>
      <c r="G30" s="2"/>
      <c r="H30" s="2"/>
      <c r="I30" s="2"/>
      <c r="J30" s="2"/>
    </row>
    <row r="31" spans="1:23" x14ac:dyDescent="0.2">
      <c r="A31" s="1"/>
      <c r="B31" s="1" t="s">
        <v>33</v>
      </c>
      <c r="F31" s="2">
        <v>0</v>
      </c>
      <c r="G31" s="2">
        <f>SUM(F31*1.03)</f>
        <v>0</v>
      </c>
      <c r="H31" s="2">
        <v>0</v>
      </c>
      <c r="I31" s="2">
        <f>SUM(H31*1.03)</f>
        <v>0</v>
      </c>
      <c r="J31" s="2">
        <f>SUM(F31,G31,H31,I31)</f>
        <v>0</v>
      </c>
    </row>
    <row r="32" spans="1:23" x14ac:dyDescent="0.2">
      <c r="A32" s="1"/>
      <c r="B32" s="1" t="s">
        <v>34</v>
      </c>
      <c r="F32" s="2">
        <v>0</v>
      </c>
      <c r="G32" s="2">
        <v>0</v>
      </c>
      <c r="H32" s="2">
        <v>0</v>
      </c>
      <c r="I32" s="2">
        <v>0</v>
      </c>
      <c r="J32" s="2">
        <f>SUM(F32,G32,H32,I32)</f>
        <v>0</v>
      </c>
    </row>
    <row r="33" spans="1:70" x14ac:dyDescent="0.2">
      <c r="A33" s="1"/>
      <c r="B33" s="31" t="s">
        <v>6</v>
      </c>
      <c r="F33" s="3">
        <v>0</v>
      </c>
      <c r="G33" s="3">
        <v>0</v>
      </c>
      <c r="H33" s="3">
        <v>0</v>
      </c>
      <c r="I33" s="3">
        <v>0</v>
      </c>
      <c r="J33" s="3">
        <f>SUM(F33,G33,H33,I33)</f>
        <v>0</v>
      </c>
    </row>
    <row r="34" spans="1:70" x14ac:dyDescent="0.2">
      <c r="A34" s="1"/>
      <c r="C34" s="31"/>
      <c r="D34" s="1" t="s">
        <v>8</v>
      </c>
      <c r="F34" s="2">
        <f>SUM(F31:F33)</f>
        <v>0</v>
      </c>
      <c r="G34" s="2">
        <f>SUM(G31:G33)</f>
        <v>0</v>
      </c>
      <c r="H34" s="2">
        <f>SUM(H31:H33)</f>
        <v>0</v>
      </c>
      <c r="I34" s="2">
        <f>SUM(I31:I33)</f>
        <v>0</v>
      </c>
      <c r="J34" s="2">
        <f>SUM(J31:J33)</f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32"/>
      <c r="Y34" s="32"/>
      <c r="Z34" s="32"/>
      <c r="AA34" s="32"/>
      <c r="AB34" s="32"/>
    </row>
    <row r="35" spans="1:70" ht="3" customHeight="1" x14ac:dyDescent="0.2">
      <c r="A35" s="1"/>
      <c r="F35" s="2"/>
      <c r="G35" s="2"/>
      <c r="H35" s="2"/>
      <c r="I35" s="2"/>
      <c r="J35" s="2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2"/>
      <c r="Y35" s="32"/>
      <c r="Z35" s="32"/>
      <c r="AA35" s="32"/>
      <c r="AB35" s="32"/>
    </row>
    <row r="36" spans="1:70" ht="14.25" customHeight="1" x14ac:dyDescent="0.2">
      <c r="A36" s="31" t="s">
        <v>10</v>
      </c>
      <c r="B36" s="31"/>
      <c r="C36" s="31"/>
      <c r="D36" s="31"/>
      <c r="E36" s="31"/>
      <c r="F36" s="35">
        <f>SUM(F9,F12,F16,F23,F28,F34)</f>
        <v>0</v>
      </c>
      <c r="G36" s="35">
        <f>SUM(G9,G12,G16,G23,G28,G34)</f>
        <v>0</v>
      </c>
      <c r="H36" s="35">
        <f>SUM(H9,H12,H16,H23,H28,H34)</f>
        <v>0</v>
      </c>
      <c r="I36" s="35">
        <f>SUM(I9,I12,I16,I23,I28,I34)</f>
        <v>0</v>
      </c>
      <c r="J36" s="35">
        <f>SUM(J9,J12,J16,J23,J28,J34)</f>
        <v>0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70" ht="14.25" customHeight="1" x14ac:dyDescent="0.2">
      <c r="A37" s="31" t="s">
        <v>50</v>
      </c>
      <c r="B37" s="31"/>
      <c r="C37" s="31"/>
      <c r="D37" s="31"/>
      <c r="E37" s="31"/>
      <c r="F37" s="35">
        <f>F36-(F16+F33)</f>
        <v>0</v>
      </c>
      <c r="G37" s="35">
        <f>G36-(F16+F33)</f>
        <v>0</v>
      </c>
      <c r="H37" s="35">
        <f>H36-(G16+G33)</f>
        <v>0</v>
      </c>
      <c r="I37" s="35">
        <f>I36-(H16+H33)</f>
        <v>0</v>
      </c>
      <c r="J37" s="35">
        <f>J36-(I16+I33)</f>
        <v>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70" ht="9" customHeight="1" x14ac:dyDescent="0.2">
      <c r="A38" s="31"/>
      <c r="B38" s="31"/>
      <c r="C38" s="31"/>
      <c r="D38" s="31"/>
      <c r="E38" s="31"/>
      <c r="F38" s="35"/>
      <c r="G38" s="35"/>
      <c r="H38" s="35"/>
      <c r="I38" s="35"/>
      <c r="J38" s="35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70" ht="14.25" customHeight="1" x14ac:dyDescent="0.2">
      <c r="A39" s="37" t="s">
        <v>63</v>
      </c>
      <c r="B39" s="31"/>
      <c r="C39" s="31"/>
      <c r="D39" s="31"/>
      <c r="E39" s="31"/>
      <c r="F39" s="34">
        <f>F37*0.51</f>
        <v>0</v>
      </c>
      <c r="G39" s="34">
        <f t="shared" ref="G39:J39" si="1">G37*0.51</f>
        <v>0</v>
      </c>
      <c r="H39" s="34">
        <f t="shared" si="1"/>
        <v>0</v>
      </c>
      <c r="I39" s="34">
        <f t="shared" si="1"/>
        <v>0</v>
      </c>
      <c r="J39" s="34">
        <f t="shared" si="1"/>
        <v>0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</row>
    <row r="40" spans="1:70" ht="14.25" customHeight="1" x14ac:dyDescent="0.2">
      <c r="A40" s="31" t="s">
        <v>20</v>
      </c>
      <c r="B40" s="31"/>
      <c r="C40" s="31"/>
      <c r="D40" s="31"/>
      <c r="E40" s="31"/>
      <c r="F40" s="35">
        <f>F39+F36</f>
        <v>0</v>
      </c>
      <c r="G40" s="35">
        <f>G39+G36</f>
        <v>0</v>
      </c>
      <c r="H40" s="35">
        <f>H39+H36</f>
        <v>0</v>
      </c>
      <c r="I40" s="35">
        <f>I39+I36</f>
        <v>0</v>
      </c>
      <c r="J40" s="35">
        <f>J39+J36</f>
        <v>0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70" x14ac:dyDescent="0.2">
      <c r="A41" s="31"/>
      <c r="B41" s="31"/>
      <c r="C41" s="31"/>
      <c r="D41" s="31"/>
      <c r="E41" s="31"/>
      <c r="F41" s="35"/>
      <c r="G41" s="35"/>
      <c r="H41" s="35"/>
      <c r="I41" s="35"/>
      <c r="J41" s="35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70" x14ac:dyDescent="0.2">
      <c r="A42" s="1"/>
      <c r="F42" s="2"/>
      <c r="G42" s="2"/>
      <c r="H42" s="2"/>
      <c r="I42" s="2"/>
      <c r="J42" s="2"/>
    </row>
    <row r="43" spans="1:70" x14ac:dyDescent="0.2">
      <c r="A43" s="1"/>
      <c r="F43" s="2"/>
      <c r="G43" s="2"/>
      <c r="H43" s="2"/>
      <c r="I43" s="2"/>
      <c r="J43" s="2"/>
    </row>
    <row r="44" spans="1:70" x14ac:dyDescent="0.2">
      <c r="A44" s="1"/>
      <c r="F44" s="2"/>
      <c r="G44" s="2"/>
      <c r="H44" s="2"/>
      <c r="I44" s="2"/>
      <c r="J44" s="2"/>
    </row>
    <row r="45" spans="1:70" x14ac:dyDescent="0.2">
      <c r="A45" s="1"/>
    </row>
    <row r="46" spans="1:70" x14ac:dyDescent="0.2">
      <c r="A46" s="1"/>
    </row>
    <row r="47" spans="1:70" x14ac:dyDescent="0.2">
      <c r="A47" s="1"/>
    </row>
  </sheetData>
  <mergeCells count="4">
    <mergeCell ref="A1:W1"/>
    <mergeCell ref="A2:W2"/>
    <mergeCell ref="A3:W3"/>
    <mergeCell ref="A4:W4"/>
  </mergeCells>
  <phoneticPr fontId="0" type="noConversion"/>
  <printOptions horizontalCentered="1"/>
  <pageMargins left="0.25" right="0.26" top="0.59" bottom="0.52" header="0.44" footer="0.23"/>
  <pageSetup orientation="portrait" horizontalDpi="300" verticalDpi="300" r:id="rId1"/>
  <headerFooter alignWithMargins="0">
    <oddFooter xml:space="preserve">&amp;C&amp;8Page 3 of 3&amp;R&amp;8(Revised &amp;D, &amp;T)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Personnel</vt:lpstr>
      <vt:lpstr>Budget</vt:lpstr>
      <vt:lpstr>Sheet8</vt:lpstr>
      <vt:lpstr>Budget!Print_Area</vt:lpstr>
      <vt:lpstr>Personnel!Print_Area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Huddy, Audra</cp:lastModifiedBy>
  <cp:lastPrinted>2003-09-25T15:55:09Z</cp:lastPrinted>
  <dcterms:created xsi:type="dcterms:W3CDTF">1997-01-24T19:36:53Z</dcterms:created>
  <dcterms:modified xsi:type="dcterms:W3CDTF">2018-05-07T16:15:10Z</dcterms:modified>
</cp:coreProperties>
</file>