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ddya\OneDrive - Ohio University\Proposal Development Tools\FY18 Budget Templates\"/>
    </mc:Choice>
  </mc:AlternateContent>
  <bookViews>
    <workbookView xWindow="0" yWindow="600" windowWidth="12660" windowHeight="8370" tabRatio="347"/>
  </bookViews>
  <sheets>
    <sheet name="Personnel" sheetId="1" r:id="rId1"/>
    <sheet name="Budget" sheetId="2" r:id="rId2"/>
    <sheet name="Travel Breakdown" sheetId="3" r:id="rId3"/>
  </sheets>
  <definedNames>
    <definedName name="_xlnm.Print_Area" localSheetId="1">Budget!$A$1:$J$45</definedName>
    <definedName name="_xlnm.Print_Area" localSheetId="0">Personnel!$A$1:$V$72</definedName>
  </definedNames>
  <calcPr calcId="152511" fullPrecision="0" concurrentCalc="0"/>
</workbook>
</file>

<file path=xl/calcChain.xml><?xml version="1.0" encoding="utf-8"?>
<calcChain xmlns="http://schemas.openxmlformats.org/spreadsheetml/2006/main">
  <c r="P52" i="1" l="1"/>
  <c r="P51" i="1"/>
  <c r="P50" i="1"/>
  <c r="P48" i="1"/>
  <c r="P46" i="1"/>
  <c r="P44" i="1"/>
  <c r="P36" i="1"/>
  <c r="P35" i="1"/>
  <c r="P34" i="1"/>
  <c r="P33" i="1"/>
  <c r="P31" i="1"/>
  <c r="P29" i="1"/>
  <c r="P27" i="1"/>
  <c r="P53" i="1"/>
  <c r="P21" i="1"/>
  <c r="P20" i="1"/>
  <c r="P19" i="1"/>
  <c r="P15" i="1"/>
  <c r="P13" i="1"/>
  <c r="P11" i="1"/>
  <c r="P12" i="1"/>
  <c r="P14" i="1"/>
  <c r="P16" i="1"/>
  <c r="P17" i="1"/>
  <c r="P18" i="1"/>
  <c r="P10" i="1"/>
  <c r="T27" i="1"/>
  <c r="P28" i="1"/>
  <c r="T28" i="1"/>
  <c r="T29" i="1"/>
  <c r="P30" i="1"/>
  <c r="T30" i="1"/>
  <c r="T31" i="1"/>
  <c r="P32" i="1"/>
  <c r="T32" i="1"/>
  <c r="T33" i="1"/>
  <c r="T34" i="1"/>
  <c r="T35" i="1"/>
  <c r="T36" i="1"/>
  <c r="P37" i="1"/>
  <c r="T37" i="1"/>
  <c r="P38" i="1"/>
  <c r="T38" i="1"/>
  <c r="T39" i="1"/>
  <c r="F8" i="2"/>
  <c r="F9" i="2"/>
  <c r="F42" i="2"/>
  <c r="F43" i="2"/>
  <c r="F44" i="2"/>
  <c r="T44" i="1"/>
  <c r="P45" i="1"/>
  <c r="T45" i="1"/>
  <c r="T46" i="1"/>
  <c r="P47" i="1"/>
  <c r="T47" i="1"/>
  <c r="T48" i="1"/>
  <c r="P49" i="1"/>
  <c r="T49" i="1"/>
  <c r="T50" i="1"/>
  <c r="T51" i="1"/>
  <c r="T52" i="1"/>
  <c r="T53" i="1"/>
  <c r="P54" i="1"/>
  <c r="T54" i="1"/>
  <c r="P55" i="1"/>
  <c r="T55" i="1"/>
  <c r="T56" i="1"/>
  <c r="G8" i="2"/>
  <c r="G9" i="2"/>
  <c r="G42" i="2"/>
  <c r="G43" i="2"/>
  <c r="G44" i="2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E8" i="2"/>
  <c r="E9" i="2"/>
  <c r="E42" i="2"/>
  <c r="E43" i="2"/>
  <c r="H43" i="2"/>
  <c r="H44" i="2"/>
  <c r="E44" i="2"/>
  <c r="C43" i="1"/>
  <c r="D10" i="1"/>
  <c r="C27" i="1"/>
  <c r="D27" i="1"/>
  <c r="E27" i="1"/>
  <c r="H27" i="1"/>
  <c r="C11" i="1"/>
  <c r="D11" i="1"/>
  <c r="C28" i="1"/>
  <c r="D28" i="1"/>
  <c r="E28" i="1"/>
  <c r="H28" i="1"/>
  <c r="D12" i="1"/>
  <c r="C29" i="1"/>
  <c r="D29" i="1"/>
  <c r="E29" i="1"/>
  <c r="H29" i="1"/>
  <c r="C13" i="1"/>
  <c r="D13" i="1"/>
  <c r="C30" i="1"/>
  <c r="D30" i="1"/>
  <c r="E30" i="1"/>
  <c r="H30" i="1"/>
  <c r="D14" i="1"/>
  <c r="C31" i="1"/>
  <c r="D31" i="1"/>
  <c r="E31" i="1"/>
  <c r="H31" i="1"/>
  <c r="C15" i="1"/>
  <c r="D15" i="1"/>
  <c r="C32" i="1"/>
  <c r="D32" i="1"/>
  <c r="E32" i="1"/>
  <c r="H32" i="1"/>
  <c r="D16" i="1"/>
  <c r="C33" i="1"/>
  <c r="D33" i="1"/>
  <c r="E33" i="1"/>
  <c r="H33" i="1"/>
  <c r="D17" i="1"/>
  <c r="C34" i="1"/>
  <c r="D34" i="1"/>
  <c r="E34" i="1"/>
  <c r="H34" i="1"/>
  <c r="D18" i="1"/>
  <c r="C35" i="1"/>
  <c r="D35" i="1"/>
  <c r="E35" i="1"/>
  <c r="H35" i="1"/>
  <c r="D19" i="1"/>
  <c r="C36" i="1"/>
  <c r="D36" i="1"/>
  <c r="E36" i="1"/>
  <c r="H36" i="1"/>
  <c r="D20" i="1"/>
  <c r="C37" i="1"/>
  <c r="D37" i="1"/>
  <c r="E37" i="1"/>
  <c r="H37" i="1"/>
  <c r="D21" i="1"/>
  <c r="C38" i="1"/>
  <c r="D38" i="1"/>
  <c r="E38" i="1"/>
  <c r="H38" i="1"/>
  <c r="H39" i="1"/>
  <c r="F7" i="2"/>
  <c r="J27" i="1"/>
  <c r="L27" i="1"/>
  <c r="N27" i="1"/>
  <c r="J28" i="1"/>
  <c r="L28" i="1"/>
  <c r="N28" i="1"/>
  <c r="J29" i="1"/>
  <c r="L29" i="1"/>
  <c r="N29" i="1"/>
  <c r="J30" i="1"/>
  <c r="L30" i="1"/>
  <c r="N30" i="1"/>
  <c r="J31" i="1"/>
  <c r="L31" i="1"/>
  <c r="N31" i="1"/>
  <c r="J32" i="1"/>
  <c r="L32" i="1"/>
  <c r="N32" i="1"/>
  <c r="J33" i="1"/>
  <c r="L33" i="1"/>
  <c r="N33" i="1"/>
  <c r="J34" i="1"/>
  <c r="L34" i="1"/>
  <c r="N34" i="1"/>
  <c r="J35" i="1"/>
  <c r="L35" i="1"/>
  <c r="N35" i="1"/>
  <c r="J36" i="1"/>
  <c r="L36" i="1"/>
  <c r="N36" i="1"/>
  <c r="J37" i="1"/>
  <c r="L37" i="1"/>
  <c r="N37" i="1"/>
  <c r="J38" i="1"/>
  <c r="L38" i="1"/>
  <c r="N38" i="1"/>
  <c r="F12" i="2"/>
  <c r="F14" i="2"/>
  <c r="F18" i="2"/>
  <c r="F21" i="2"/>
  <c r="F22" i="2"/>
  <c r="F23" i="2"/>
  <c r="F24" i="2"/>
  <c r="F25" i="2"/>
  <c r="F26" i="2"/>
  <c r="F27" i="2"/>
  <c r="F28" i="2"/>
  <c r="E12" i="3"/>
  <c r="E13" i="3"/>
  <c r="E14" i="3"/>
  <c r="E15" i="3"/>
  <c r="E31" i="2"/>
  <c r="F31" i="2"/>
  <c r="L43" i="3"/>
  <c r="L44" i="3"/>
  <c r="L45" i="3"/>
  <c r="L46" i="3"/>
  <c r="L48" i="3"/>
  <c r="L58" i="3"/>
  <c r="L59" i="3"/>
  <c r="L60" i="3"/>
  <c r="L61" i="3"/>
  <c r="L63" i="3"/>
  <c r="M35" i="3"/>
  <c r="F32" i="2"/>
  <c r="F33" i="2"/>
  <c r="F36" i="2"/>
  <c r="F37" i="2"/>
  <c r="F38" i="2"/>
  <c r="F39" i="2"/>
  <c r="C44" i="1"/>
  <c r="D44" i="1"/>
  <c r="E44" i="1"/>
  <c r="H44" i="1"/>
  <c r="C45" i="1"/>
  <c r="D45" i="1"/>
  <c r="E45" i="1"/>
  <c r="H45" i="1"/>
  <c r="C46" i="1"/>
  <c r="D46" i="1"/>
  <c r="E46" i="1"/>
  <c r="H46" i="1"/>
  <c r="C47" i="1"/>
  <c r="D47" i="1"/>
  <c r="E47" i="1"/>
  <c r="H47" i="1"/>
  <c r="C48" i="1"/>
  <c r="D48" i="1"/>
  <c r="E48" i="1"/>
  <c r="H48" i="1"/>
  <c r="C49" i="1"/>
  <c r="D49" i="1"/>
  <c r="E49" i="1"/>
  <c r="H49" i="1"/>
  <c r="C50" i="1"/>
  <c r="D50" i="1"/>
  <c r="E50" i="1"/>
  <c r="H50" i="1"/>
  <c r="C51" i="1"/>
  <c r="D51" i="1"/>
  <c r="E51" i="1"/>
  <c r="H51" i="1"/>
  <c r="C52" i="1"/>
  <c r="D52" i="1"/>
  <c r="E52" i="1"/>
  <c r="H52" i="1"/>
  <c r="C53" i="1"/>
  <c r="D53" i="1"/>
  <c r="E53" i="1"/>
  <c r="H53" i="1"/>
  <c r="C54" i="1"/>
  <c r="D54" i="1"/>
  <c r="E54" i="1"/>
  <c r="H54" i="1"/>
  <c r="C55" i="1"/>
  <c r="D55" i="1"/>
  <c r="E55" i="1"/>
  <c r="H55" i="1"/>
  <c r="H56" i="1"/>
  <c r="G7" i="2"/>
  <c r="J44" i="1"/>
  <c r="L44" i="1"/>
  <c r="N44" i="1"/>
  <c r="J45" i="1"/>
  <c r="L45" i="1"/>
  <c r="N45" i="1"/>
  <c r="J46" i="1"/>
  <c r="L46" i="1"/>
  <c r="N46" i="1"/>
  <c r="J47" i="1"/>
  <c r="L47" i="1"/>
  <c r="N47" i="1"/>
  <c r="J48" i="1"/>
  <c r="L48" i="1"/>
  <c r="N48" i="1"/>
  <c r="J49" i="1"/>
  <c r="L49" i="1"/>
  <c r="N49" i="1"/>
  <c r="J50" i="1"/>
  <c r="L50" i="1"/>
  <c r="N50" i="1"/>
  <c r="J51" i="1"/>
  <c r="L51" i="1"/>
  <c r="N51" i="1"/>
  <c r="J52" i="1"/>
  <c r="L52" i="1"/>
  <c r="N52" i="1"/>
  <c r="J53" i="1"/>
  <c r="L53" i="1"/>
  <c r="N53" i="1"/>
  <c r="J54" i="1"/>
  <c r="L54" i="1"/>
  <c r="N54" i="1"/>
  <c r="J55" i="1"/>
  <c r="L55" i="1"/>
  <c r="N55" i="1"/>
  <c r="G12" i="2"/>
  <c r="G14" i="2"/>
  <c r="G18" i="2"/>
  <c r="G21" i="2"/>
  <c r="G22" i="2"/>
  <c r="G23" i="2"/>
  <c r="G24" i="2"/>
  <c r="G25" i="2"/>
  <c r="G26" i="2"/>
  <c r="G27" i="2"/>
  <c r="G28" i="2"/>
  <c r="G31" i="2"/>
  <c r="S43" i="3"/>
  <c r="S44" i="3"/>
  <c r="S45" i="3"/>
  <c r="S46" i="3"/>
  <c r="S48" i="3"/>
  <c r="S58" i="3"/>
  <c r="S59" i="3"/>
  <c r="S60" i="3"/>
  <c r="S61" i="3"/>
  <c r="S63" i="3"/>
  <c r="T35" i="3"/>
  <c r="G32" i="2"/>
  <c r="G33" i="2"/>
  <c r="G36" i="2"/>
  <c r="G37" i="2"/>
  <c r="G38" i="2"/>
  <c r="G39" i="2"/>
  <c r="E10" i="1"/>
  <c r="H10" i="1"/>
  <c r="E11" i="1"/>
  <c r="H11" i="1"/>
  <c r="E12" i="1"/>
  <c r="H12" i="1"/>
  <c r="E13" i="1"/>
  <c r="H13" i="1"/>
  <c r="E14" i="1"/>
  <c r="H14" i="1"/>
  <c r="E15" i="1"/>
  <c r="H15" i="1"/>
  <c r="E16" i="1"/>
  <c r="H16" i="1"/>
  <c r="E17" i="1"/>
  <c r="H17" i="1"/>
  <c r="E18" i="1"/>
  <c r="H18" i="1"/>
  <c r="E19" i="1"/>
  <c r="H19" i="1"/>
  <c r="E20" i="1"/>
  <c r="H20" i="1"/>
  <c r="E21" i="1"/>
  <c r="H21" i="1"/>
  <c r="H22" i="1"/>
  <c r="E7" i="2"/>
  <c r="J10" i="1"/>
  <c r="L10" i="1"/>
  <c r="N10" i="1"/>
  <c r="J11" i="1"/>
  <c r="L11" i="1"/>
  <c r="N11" i="1"/>
  <c r="J12" i="1"/>
  <c r="L12" i="1"/>
  <c r="N12" i="1"/>
  <c r="J13" i="1"/>
  <c r="L13" i="1"/>
  <c r="N13" i="1"/>
  <c r="J14" i="1"/>
  <c r="L14" i="1"/>
  <c r="N14" i="1"/>
  <c r="J15" i="1"/>
  <c r="L15" i="1"/>
  <c r="N15" i="1"/>
  <c r="J16" i="1"/>
  <c r="L16" i="1"/>
  <c r="N16" i="1"/>
  <c r="J17" i="1"/>
  <c r="L17" i="1"/>
  <c r="N17" i="1"/>
  <c r="J18" i="1"/>
  <c r="L18" i="1"/>
  <c r="N18" i="1"/>
  <c r="J19" i="1"/>
  <c r="L19" i="1"/>
  <c r="N19" i="1"/>
  <c r="J20" i="1"/>
  <c r="L20" i="1"/>
  <c r="N20" i="1"/>
  <c r="J21" i="1"/>
  <c r="L21" i="1"/>
  <c r="N21" i="1"/>
  <c r="E14" i="2"/>
  <c r="E18" i="2"/>
  <c r="E28" i="2"/>
  <c r="E43" i="3"/>
  <c r="E44" i="3"/>
  <c r="E45" i="3"/>
  <c r="E46" i="3"/>
  <c r="E48" i="3"/>
  <c r="E58" i="3"/>
  <c r="E59" i="3"/>
  <c r="E60" i="3"/>
  <c r="E61" i="3"/>
  <c r="E63" i="3"/>
  <c r="F35" i="3"/>
  <c r="E32" i="2"/>
  <c r="E33" i="2"/>
  <c r="E39" i="2"/>
  <c r="P70" i="1"/>
  <c r="P63" i="1"/>
  <c r="P65" i="1"/>
  <c r="P66" i="1"/>
  <c r="P67" i="1"/>
  <c r="P68" i="1"/>
  <c r="P69" i="1"/>
  <c r="P60" i="1"/>
  <c r="H27" i="2"/>
  <c r="H26" i="2"/>
  <c r="H25" i="2"/>
  <c r="H23" i="2"/>
  <c r="H22" i="2"/>
  <c r="H38" i="2"/>
  <c r="H13" i="2"/>
  <c r="H16" i="2"/>
  <c r="H17" i="2"/>
  <c r="H18" i="2"/>
  <c r="A4" i="2"/>
  <c r="A3" i="2"/>
  <c r="A2" i="2"/>
  <c r="A1" i="2"/>
  <c r="E17" i="3"/>
  <c r="R71" i="1"/>
  <c r="I71" i="1"/>
  <c r="R22" i="1"/>
  <c r="R39" i="1"/>
  <c r="R56" i="1"/>
  <c r="I39" i="1"/>
  <c r="I56" i="1"/>
  <c r="I70" i="1"/>
  <c r="R69" i="1"/>
  <c r="I69" i="1"/>
  <c r="R68" i="1"/>
  <c r="I68" i="1"/>
  <c r="R67" i="1"/>
  <c r="I67" i="1"/>
  <c r="R66" i="1"/>
  <c r="R65" i="1"/>
  <c r="R64" i="1"/>
  <c r="R63" i="1"/>
  <c r="R62" i="1"/>
  <c r="R61" i="1"/>
  <c r="R60" i="1"/>
  <c r="I66" i="1"/>
  <c r="I65" i="1"/>
  <c r="I64" i="1"/>
  <c r="I63" i="1"/>
  <c r="I62" i="1"/>
  <c r="I61" i="1"/>
  <c r="I60" i="1"/>
  <c r="I72" i="1"/>
  <c r="K39" i="1"/>
  <c r="K72" i="1"/>
  <c r="M72" i="1"/>
  <c r="Q72" i="1"/>
  <c r="S72" i="1"/>
  <c r="U72" i="1"/>
  <c r="K56" i="1"/>
  <c r="M56" i="1"/>
  <c r="O56" i="1"/>
  <c r="Q56" i="1"/>
  <c r="S56" i="1"/>
  <c r="U56" i="1"/>
  <c r="M39" i="1"/>
  <c r="O39" i="1"/>
  <c r="Q39" i="1"/>
  <c r="S39" i="1"/>
  <c r="U39" i="1"/>
  <c r="P22" i="1"/>
  <c r="S27" i="3"/>
  <c r="S28" i="3"/>
  <c r="S29" i="3"/>
  <c r="S12" i="3"/>
  <c r="S13" i="3"/>
  <c r="S14" i="3"/>
  <c r="S15" i="3"/>
  <c r="S17" i="3"/>
  <c r="L27" i="3"/>
  <c r="L28" i="3"/>
  <c r="L29" i="3"/>
  <c r="L30" i="3"/>
  <c r="L32" i="3"/>
  <c r="L12" i="3"/>
  <c r="L13" i="3"/>
  <c r="L14" i="3"/>
  <c r="E27" i="3"/>
  <c r="E28" i="3"/>
  <c r="E29" i="3"/>
  <c r="V17" i="1"/>
  <c r="V14" i="1"/>
  <c r="S30" i="3"/>
  <c r="S32" i="3"/>
  <c r="T4" i="3"/>
  <c r="V12" i="1"/>
  <c r="V38" i="1"/>
  <c r="R70" i="1"/>
  <c r="R72" i="1"/>
  <c r="V21" i="1"/>
  <c r="E30" i="3"/>
  <c r="E32" i="3"/>
  <c r="F4" i="3"/>
  <c r="H24" i="2"/>
  <c r="L15" i="3"/>
  <c r="L17" i="3"/>
  <c r="M4" i="3"/>
  <c r="V13" i="1"/>
  <c r="P64" i="1"/>
  <c r="H21" i="2"/>
  <c r="H28" i="2"/>
  <c r="P61" i="1"/>
  <c r="P62" i="1"/>
  <c r="P39" i="1"/>
  <c r="H32" i="2"/>
  <c r="H65" i="1"/>
  <c r="H63" i="1"/>
  <c r="H67" i="1"/>
  <c r="H62" i="1"/>
  <c r="H36" i="2"/>
  <c r="H12" i="2"/>
  <c r="H14" i="2"/>
  <c r="P56" i="1"/>
  <c r="H37" i="2"/>
  <c r="H31" i="2"/>
  <c r="V27" i="1"/>
  <c r="N67" i="1"/>
  <c r="V34" i="1"/>
  <c r="H60" i="1"/>
  <c r="J60" i="1"/>
  <c r="V10" i="1"/>
  <c r="N63" i="1"/>
  <c r="V18" i="1"/>
  <c r="L68" i="1"/>
  <c r="V35" i="1"/>
  <c r="L67" i="1"/>
  <c r="N62" i="1"/>
  <c r="H68" i="1"/>
  <c r="H33" i="2"/>
  <c r="V32" i="1"/>
  <c r="L62" i="1"/>
  <c r="N65" i="1"/>
  <c r="P71" i="1"/>
  <c r="P72" i="1"/>
  <c r="J65" i="1"/>
  <c r="L71" i="1"/>
  <c r="N71" i="1"/>
  <c r="H71" i="1"/>
  <c r="H66" i="1"/>
  <c r="H69" i="1"/>
  <c r="J62" i="1"/>
  <c r="L63" i="1"/>
  <c r="V46" i="1"/>
  <c r="N60" i="1"/>
  <c r="V49" i="1"/>
  <c r="L70" i="1"/>
  <c r="H70" i="1"/>
  <c r="N70" i="1"/>
  <c r="H39" i="2"/>
  <c r="H61" i="1"/>
  <c r="L60" i="1"/>
  <c r="J63" i="1"/>
  <c r="V47" i="1"/>
  <c r="V44" i="1"/>
  <c r="L65" i="1"/>
  <c r="V37" i="1"/>
  <c r="H64" i="1"/>
  <c r="H72" i="1"/>
  <c r="J68" i="1"/>
  <c r="V16" i="1"/>
  <c r="N68" i="1"/>
  <c r="J67" i="1"/>
  <c r="N69" i="1"/>
  <c r="L69" i="1"/>
  <c r="V48" i="1"/>
  <c r="V51" i="1"/>
  <c r="T67" i="1"/>
  <c r="V67" i="1"/>
  <c r="T60" i="1"/>
  <c r="T68" i="1"/>
  <c r="V68" i="1"/>
  <c r="V52" i="1"/>
  <c r="J22" i="1"/>
  <c r="L22" i="1"/>
  <c r="V53" i="1"/>
  <c r="V50" i="1"/>
  <c r="V30" i="1"/>
  <c r="T63" i="1"/>
  <c r="V63" i="1"/>
  <c r="L39" i="1"/>
  <c r="V36" i="1"/>
  <c r="J66" i="1"/>
  <c r="J70" i="1"/>
  <c r="V19" i="1"/>
  <c r="V54" i="1"/>
  <c r="N22" i="1"/>
  <c r="T62" i="1"/>
  <c r="V62" i="1"/>
  <c r="V29" i="1"/>
  <c r="L56" i="1"/>
  <c r="N56" i="1"/>
  <c r="N66" i="1"/>
  <c r="L66" i="1"/>
  <c r="V20" i="1"/>
  <c r="J69" i="1"/>
  <c r="J71" i="1"/>
  <c r="V15" i="1"/>
  <c r="T65" i="1"/>
  <c r="V65" i="1"/>
  <c r="J64" i="1"/>
  <c r="N39" i="1"/>
  <c r="L64" i="1"/>
  <c r="N64" i="1"/>
  <c r="T70" i="1"/>
  <c r="V70" i="1"/>
  <c r="T69" i="1"/>
  <c r="V69" i="1"/>
  <c r="H7" i="2"/>
  <c r="V11" i="1"/>
  <c r="V22" i="1"/>
  <c r="V60" i="1"/>
  <c r="T71" i="1"/>
  <c r="V71" i="1"/>
  <c r="V55" i="1"/>
  <c r="J56" i="1"/>
  <c r="N61" i="1"/>
  <c r="T66" i="1"/>
  <c r="V66" i="1"/>
  <c r="V33" i="1"/>
  <c r="J39" i="1"/>
  <c r="L61" i="1"/>
  <c r="L72" i="1"/>
  <c r="J61" i="1"/>
  <c r="J72" i="1"/>
  <c r="N72" i="1"/>
  <c r="V31" i="1"/>
  <c r="T64" i="1"/>
  <c r="V64" i="1"/>
  <c r="T61" i="1"/>
  <c r="V61" i="1"/>
  <c r="V45" i="1"/>
  <c r="V56" i="1"/>
  <c r="V28" i="1"/>
  <c r="V72" i="1"/>
  <c r="V39" i="1"/>
  <c r="T72" i="1"/>
  <c r="G45" i="2"/>
  <c r="H42" i="2"/>
  <c r="H8" i="2"/>
  <c r="H9" i="2"/>
  <c r="F45" i="2"/>
  <c r="H45" i="2"/>
  <c r="E45" i="2"/>
</calcChain>
</file>

<file path=xl/sharedStrings.xml><?xml version="1.0" encoding="utf-8"?>
<sst xmlns="http://schemas.openxmlformats.org/spreadsheetml/2006/main" count="385" uniqueCount="100">
  <si>
    <t>Personnel</t>
  </si>
  <si>
    <t>Position</t>
  </si>
  <si>
    <t>Salary</t>
  </si>
  <si>
    <t>Retirement</t>
  </si>
  <si>
    <t>Comp</t>
  </si>
  <si>
    <t>Medicare</t>
  </si>
  <si>
    <t>Tuition</t>
  </si>
  <si>
    <t>Benefits</t>
  </si>
  <si>
    <t>Total</t>
  </si>
  <si>
    <t>Travel</t>
  </si>
  <si>
    <t>Health</t>
  </si>
  <si>
    <t>Cost</t>
  </si>
  <si>
    <t>Effort</t>
  </si>
  <si>
    <t>Workers'</t>
  </si>
  <si>
    <t>Ins.</t>
  </si>
  <si>
    <t>Equipment</t>
  </si>
  <si>
    <t>Supplies</t>
  </si>
  <si>
    <t>Other Expenses</t>
  </si>
  <si>
    <t>Total Costs</t>
  </si>
  <si>
    <t>Requested</t>
  </si>
  <si>
    <t>Year 1</t>
  </si>
  <si>
    <t>Year 2</t>
  </si>
  <si>
    <t>Summary</t>
  </si>
  <si>
    <t>Totals</t>
  </si>
  <si>
    <t>Year 3</t>
  </si>
  <si>
    <t>PI</t>
  </si>
  <si>
    <t>Projected</t>
  </si>
  <si>
    <t>Total OU Direct Costs</t>
  </si>
  <si>
    <t>Photocopying</t>
  </si>
  <si>
    <t>PI (summer)</t>
  </si>
  <si>
    <t>`</t>
  </si>
  <si>
    <t>Domestic</t>
  </si>
  <si>
    <t>Foreign</t>
  </si>
  <si>
    <t>Salaries (See Page 1)</t>
  </si>
  <si>
    <t>Benefits (See Page 1)</t>
  </si>
  <si>
    <t>*</t>
  </si>
  <si>
    <t>100% Base</t>
  </si>
  <si>
    <t>Co-PI</t>
  </si>
  <si>
    <t>Co-PI (summer)</t>
  </si>
  <si>
    <t>Modified Total Direct Costs</t>
  </si>
  <si>
    <t>Participant Support</t>
  </si>
  <si>
    <t>* no IDC on tuition, capital equipment, participant support or subcontracts over $25,000</t>
  </si>
  <si>
    <t>Non-Capital Equipment</t>
  </si>
  <si>
    <t>Phone/Fax</t>
  </si>
  <si>
    <t>Printing/Copying</t>
  </si>
  <si>
    <t>Misc</t>
  </si>
  <si>
    <t>Consultant/Subcontractor Costs</t>
  </si>
  <si>
    <t>Indirect Costs (F&amp;A)</t>
  </si>
  <si>
    <t>YEAR ONE</t>
  </si>
  <si>
    <t>YEAR TWO</t>
  </si>
  <si>
    <t>YEAR THREE</t>
  </si>
  <si>
    <t>Domestic Travel</t>
  </si>
  <si>
    <t>Total Costs for Domestic</t>
  </si>
  <si>
    <t>Trip # 1</t>
  </si>
  <si>
    <t>Destination</t>
  </si>
  <si>
    <t>Purpose</t>
  </si>
  <si>
    <t>Dates of Travel</t>
  </si>
  <si>
    <t>Conference Registration</t>
  </si>
  <si>
    <t>Airfare (R/T, Coach)</t>
  </si>
  <si>
    <t>Ground Transportation</t>
  </si>
  <si>
    <t># of Days</t>
  </si>
  <si>
    <t>Rate</t>
  </si>
  <si>
    <t>Amount</t>
  </si>
  <si>
    <t>Lodging</t>
  </si>
  <si>
    <t>Per diem</t>
  </si>
  <si>
    <t>Times # of Travelers</t>
  </si>
  <si>
    <t>Total Cost Trip # 1</t>
  </si>
  <si>
    <t>Trip # 2</t>
  </si>
  <si>
    <t>Total Cost Trip # 2</t>
  </si>
  <si>
    <t>Foreign Travel</t>
  </si>
  <si>
    <t>Total Costs for Foreign</t>
  </si>
  <si>
    <t>Domestic Per Diem Website:</t>
  </si>
  <si>
    <t>http://www.finance.ohiou.edu/travel/perdiem05.xls</t>
  </si>
  <si>
    <t>Foreign Per Diem Website:</t>
  </si>
  <si>
    <t>http://www.state.gov/m/a/als/prdm/2005/46927.htm#maximum</t>
  </si>
  <si>
    <t># of</t>
  </si>
  <si>
    <t>Post Doc</t>
  </si>
  <si>
    <t>months</t>
  </si>
  <si>
    <t>Monthly</t>
  </si>
  <si>
    <t>LA</t>
  </si>
  <si>
    <t>Research</t>
  </si>
  <si>
    <t>5 trips</t>
  </si>
  <si>
    <t>Data Entry</t>
  </si>
  <si>
    <t xml:space="preserve">PI Name: </t>
  </si>
  <si>
    <t xml:space="preserve">Funding Organization: </t>
  </si>
  <si>
    <t xml:space="preserve">Title of Project: </t>
  </si>
  <si>
    <t>Advertising</t>
  </si>
  <si>
    <t>Subject Fees</t>
  </si>
  <si>
    <t xml:space="preserve">Year 2: </t>
  </si>
  <si>
    <t xml:space="preserve">Year 3:  </t>
  </si>
  <si>
    <t>Year 1:</t>
  </si>
  <si>
    <t>Graduate Student</t>
  </si>
  <si>
    <t>Undergrad Student</t>
  </si>
  <si>
    <t>Instructor</t>
  </si>
  <si>
    <t>17-18</t>
  </si>
  <si>
    <t>18-19</t>
  </si>
  <si>
    <t>19-20</t>
  </si>
  <si>
    <t>20-21</t>
  </si>
  <si>
    <t>Indirect Costs (51%)</t>
  </si>
  <si>
    <t>Period of Performance: July 1, 2018 - December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</si>
</sst>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%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0" xfId="0" applyFont="1" applyFill="1" applyBorder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1" xfId="0" applyFont="1" applyFill="1" applyBorder="1"/>
    <xf numFmtId="164" fontId="2" fillId="0" borderId="0" xfId="1" applyNumberFormat="1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/>
    <xf numFmtId="164" fontId="5" fillId="0" borderId="0" xfId="1" applyNumberFormat="1" applyFont="1" applyBorder="1"/>
    <xf numFmtId="0" fontId="5" fillId="0" borderId="0" xfId="0" applyFont="1" applyBorder="1" applyAlignment="1">
      <alignment horizontal="center"/>
    </xf>
    <xf numFmtId="9" fontId="5" fillId="0" borderId="0" xfId="3" applyFont="1" applyBorder="1" applyAlignment="1">
      <alignment horizontal="center"/>
    </xf>
    <xf numFmtId="164" fontId="5" fillId="0" borderId="0" xfId="1" applyNumberFormat="1" applyFont="1" applyBorder="1" applyAlignment="1">
      <alignment horizontal="center"/>
    </xf>
    <xf numFmtId="164" fontId="5" fillId="0" borderId="1" xfId="1" applyNumberFormat="1" applyFont="1" applyBorder="1"/>
    <xf numFmtId="9" fontId="5" fillId="0" borderId="1" xfId="3" applyFont="1" applyBorder="1" applyAlignment="1">
      <alignment horizontal="center"/>
    </xf>
    <xf numFmtId="164" fontId="5" fillId="0" borderId="1" xfId="1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164" fontId="5" fillId="0" borderId="0" xfId="1" applyNumberFormat="1" applyFont="1"/>
    <xf numFmtId="165" fontId="5" fillId="0" borderId="0" xfId="3" applyNumberFormat="1" applyFont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5" fillId="0" borderId="0" xfId="0" applyFont="1" applyFill="1"/>
    <xf numFmtId="164" fontId="5" fillId="0" borderId="1" xfId="1" applyNumberFormat="1" applyFont="1" applyFill="1" applyBorder="1"/>
    <xf numFmtId="164" fontId="5" fillId="0" borderId="0" xfId="1" applyNumberFormat="1" applyFont="1" applyFill="1"/>
    <xf numFmtId="0" fontId="5" fillId="0" borderId="0" xfId="0" applyFont="1" applyFill="1" applyBorder="1"/>
    <xf numFmtId="0" fontId="7" fillId="0" borderId="0" xfId="0" applyFont="1"/>
    <xf numFmtId="49" fontId="5" fillId="0" borderId="1" xfId="0" quotePrefix="1" applyNumberFormat="1" applyFont="1" applyBorder="1" applyAlignment="1">
      <alignment horizontal="center"/>
    </xf>
    <xf numFmtId="0" fontId="8" fillId="0" borderId="2" xfId="0" applyFont="1" applyBorder="1"/>
    <xf numFmtId="0" fontId="8" fillId="0" borderId="3" xfId="0" applyFont="1" applyBorder="1"/>
    <xf numFmtId="44" fontId="8" fillId="0" borderId="4" xfId="0" applyNumberFormat="1" applyFont="1" applyBorder="1"/>
    <xf numFmtId="0" fontId="9" fillId="0" borderId="5" xfId="0" applyFont="1" applyBorder="1"/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0" xfId="0" applyBorder="1"/>
    <xf numFmtId="44" fontId="0" fillId="0" borderId="0" xfId="1" applyFont="1" applyBorder="1"/>
    <xf numFmtId="0" fontId="0" fillId="0" borderId="6" xfId="0" applyBorder="1"/>
    <xf numFmtId="0" fontId="0" fillId="0" borderId="0" xfId="0" applyFill="1" applyBorder="1" applyAlignment="1">
      <alignment horizontal="right"/>
    </xf>
    <xf numFmtId="44" fontId="0" fillId="0" borderId="0" xfId="0" applyNumberFormat="1" applyBorder="1"/>
    <xf numFmtId="0" fontId="0" fillId="0" borderId="1" xfId="0" applyBorder="1"/>
    <xf numFmtId="44" fontId="0" fillId="0" borderId="1" xfId="1" applyFont="1" applyBorder="1"/>
    <xf numFmtId="44" fontId="0" fillId="0" borderId="1" xfId="0" applyNumberFormat="1" applyBorder="1"/>
    <xf numFmtId="0" fontId="0" fillId="0" borderId="7" xfId="0" applyBorder="1"/>
    <xf numFmtId="0" fontId="9" fillId="0" borderId="1" xfId="0" applyFont="1" applyFill="1" applyBorder="1" applyAlignment="1">
      <alignment horizontal="right"/>
    </xf>
    <xf numFmtId="0" fontId="0" fillId="0" borderId="8" xfId="0" applyBorder="1"/>
    <xf numFmtId="0" fontId="9" fillId="0" borderId="0" xfId="0" applyFont="1" applyFill="1" applyBorder="1" applyAlignment="1">
      <alignment horizontal="right"/>
    </xf>
    <xf numFmtId="44" fontId="0" fillId="0" borderId="0" xfId="0" applyNumberFormat="1"/>
    <xf numFmtId="0" fontId="9" fillId="0" borderId="9" xfId="0" applyFont="1" applyBorder="1"/>
    <xf numFmtId="0" fontId="0" fillId="0" borderId="10" xfId="0" applyBorder="1" applyAlignment="1">
      <alignment horizontal="right"/>
    </xf>
    <xf numFmtId="0" fontId="10" fillId="0" borderId="2" xfId="0" applyFont="1" applyBorder="1"/>
    <xf numFmtId="0" fontId="10" fillId="0" borderId="3" xfId="0" applyFont="1" applyBorder="1"/>
    <xf numFmtId="44" fontId="10" fillId="0" borderId="4" xfId="0" applyNumberFormat="1" applyFont="1" applyBorder="1"/>
    <xf numFmtId="0" fontId="11" fillId="0" borderId="5" xfId="0" applyFont="1" applyBorder="1"/>
    <xf numFmtId="0" fontId="11" fillId="0" borderId="1" xfId="0" applyFont="1" applyFill="1" applyBorder="1" applyAlignment="1">
      <alignment horizontal="right"/>
    </xf>
    <xf numFmtId="0" fontId="12" fillId="0" borderId="0" xfId="0" applyFont="1"/>
    <xf numFmtId="0" fontId="11" fillId="0" borderId="9" xfId="0" applyFont="1" applyBorder="1"/>
    <xf numFmtId="44" fontId="8" fillId="0" borderId="0" xfId="0" applyNumberFormat="1" applyFont="1" applyBorder="1"/>
    <xf numFmtId="0" fontId="0" fillId="0" borderId="0" xfId="0" applyBorder="1" applyAlignment="1">
      <alignment horizontal="center"/>
    </xf>
    <xf numFmtId="44" fontId="10" fillId="0" borderId="0" xfId="0" applyNumberFormat="1" applyFont="1" applyBorder="1"/>
    <xf numFmtId="0" fontId="13" fillId="0" borderId="0" xfId="0" applyFont="1"/>
    <xf numFmtId="0" fontId="3" fillId="0" borderId="0" xfId="2" applyAlignment="1" applyProtection="1"/>
    <xf numFmtId="49" fontId="5" fillId="0" borderId="1" xfId="0" applyNumberFormat="1" applyFont="1" applyBorder="1" applyAlignment="1">
      <alignment horizontal="center"/>
    </xf>
    <xf numFmtId="164" fontId="0" fillId="0" borderId="0" xfId="1" applyNumberFormat="1" applyFont="1" applyBorder="1"/>
    <xf numFmtId="0" fontId="5" fillId="2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0" fontId="10" fillId="0" borderId="3" xfId="0" applyFont="1" applyBorder="1" applyAlignment="1">
      <alignment horizontal="right"/>
    </xf>
    <xf numFmtId="0" fontId="8" fillId="0" borderId="3" xfId="0" applyFont="1" applyBorder="1" applyAlignment="1">
      <alignment horizontal="right"/>
    </xf>
  </cellXfs>
  <cellStyles count="4">
    <cellStyle name="Currency" xfId="1" builtinId="4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e.gov/m/a/als/prdm/2005/46927.htm" TargetMode="External"/><Relationship Id="rId1" Type="http://schemas.openxmlformats.org/officeDocument/2006/relationships/hyperlink" Target="http://www.finance.ohiou.edu/travel/perdiem05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3"/>
  <sheetViews>
    <sheetView tabSelected="1" zoomScale="75" workbookViewId="0">
      <selection activeCell="AC23" sqref="AC22:AC23"/>
    </sheetView>
  </sheetViews>
  <sheetFormatPr defaultRowHeight="12" x14ac:dyDescent="0.2"/>
  <cols>
    <col min="1" max="1" width="20" style="4" customWidth="1"/>
    <col min="2" max="2" width="27.5703125" style="4" customWidth="1"/>
    <col min="3" max="3" width="12.5703125" style="4" customWidth="1"/>
    <col min="4" max="4" width="11.42578125" style="4" bestFit="1" customWidth="1"/>
    <col min="5" max="5" width="11.42578125" style="4" customWidth="1"/>
    <col min="6" max="6" width="8.85546875" style="4" customWidth="1"/>
    <col min="7" max="7" width="7.42578125" style="4" bestFit="1" customWidth="1"/>
    <col min="8" max="8" width="13.140625" style="4" bestFit="1" customWidth="1"/>
    <col min="9" max="9" width="2.5703125" style="4" hidden="1" customWidth="1"/>
    <col min="10" max="10" width="13.140625" style="4" bestFit="1" customWidth="1"/>
    <col min="11" max="11" width="2.7109375" style="4" hidden="1" customWidth="1"/>
    <col min="12" max="12" width="10.42578125" style="4" bestFit="1" customWidth="1"/>
    <col min="13" max="13" width="2.7109375" style="4" hidden="1" customWidth="1"/>
    <col min="14" max="14" width="10.85546875" style="4" bestFit="1" customWidth="1"/>
    <col min="15" max="15" width="2.7109375" style="4" hidden="1" customWidth="1"/>
    <col min="16" max="16" width="11.42578125" style="4" bestFit="1" customWidth="1"/>
    <col min="17" max="17" width="2.7109375" style="4" hidden="1" customWidth="1"/>
    <col min="18" max="18" width="8.28515625" style="4" hidden="1" customWidth="1"/>
    <col min="19" max="19" width="2.7109375" style="4" hidden="1" customWidth="1"/>
    <col min="20" max="20" width="12.85546875" style="4" bestFit="1" customWidth="1"/>
    <col min="21" max="21" width="2.7109375" style="4" hidden="1" customWidth="1"/>
    <col min="22" max="22" width="12.85546875" style="4" bestFit="1" customWidth="1"/>
    <col min="23" max="90" width="9.140625" style="5"/>
    <col min="91" max="16384" width="9.140625" style="6"/>
  </cols>
  <sheetData>
    <row r="1" spans="1:134" ht="15" x14ac:dyDescent="0.2">
      <c r="A1" s="73" t="s">
        <v>83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</row>
    <row r="2" spans="1:134" ht="15" x14ac:dyDescent="0.2">
      <c r="A2" s="73" t="s">
        <v>84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</row>
    <row r="3" spans="1:134" ht="15" x14ac:dyDescent="0.2">
      <c r="A3" s="73" t="s">
        <v>85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</row>
    <row r="4" spans="1:134" ht="15" x14ac:dyDescent="0.2">
      <c r="A4" s="73" t="s">
        <v>99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</row>
    <row r="5" spans="1:134" ht="15" x14ac:dyDescent="0.2">
      <c r="A5" s="73"/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</row>
    <row r="6" spans="1:134" ht="15" x14ac:dyDescent="0.2">
      <c r="A6" s="72" t="s">
        <v>90</v>
      </c>
      <c r="B6" s="7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</row>
    <row r="7" spans="1:134" ht="15" x14ac:dyDescent="0.2">
      <c r="A7" s="13"/>
      <c r="B7" s="13"/>
      <c r="C7" s="14" t="s">
        <v>36</v>
      </c>
      <c r="D7" s="14" t="s">
        <v>26</v>
      </c>
      <c r="E7" s="14"/>
      <c r="F7" s="14"/>
      <c r="G7" s="13"/>
      <c r="H7" s="14"/>
      <c r="I7" s="13"/>
      <c r="J7" s="13"/>
      <c r="K7" s="13"/>
      <c r="L7" s="14"/>
      <c r="M7" s="13"/>
      <c r="N7" s="13"/>
      <c r="O7" s="13"/>
      <c r="P7" s="14"/>
      <c r="Q7" s="13"/>
      <c r="R7" s="13"/>
      <c r="S7" s="13"/>
      <c r="T7" s="14"/>
      <c r="U7" s="13"/>
      <c r="V7" s="14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</row>
    <row r="8" spans="1:134" ht="15" x14ac:dyDescent="0.2">
      <c r="A8" s="13"/>
      <c r="B8" s="13"/>
      <c r="C8" s="14" t="s">
        <v>2</v>
      </c>
      <c r="D8" s="14" t="s">
        <v>2</v>
      </c>
      <c r="E8" s="14"/>
      <c r="F8" s="14" t="s">
        <v>75</v>
      </c>
      <c r="G8" s="13"/>
      <c r="H8" s="14" t="s">
        <v>2</v>
      </c>
      <c r="I8" s="13"/>
      <c r="J8" s="13"/>
      <c r="K8" s="13"/>
      <c r="L8" s="14" t="s">
        <v>13</v>
      </c>
      <c r="M8" s="13"/>
      <c r="N8" s="13"/>
      <c r="O8" s="13"/>
      <c r="P8" s="14" t="s">
        <v>10</v>
      </c>
      <c r="Q8" s="13"/>
      <c r="R8" s="13"/>
      <c r="S8" s="13"/>
      <c r="T8" s="14" t="s">
        <v>8</v>
      </c>
      <c r="U8" s="13"/>
      <c r="V8" s="14" t="s">
        <v>8</v>
      </c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</row>
    <row r="9" spans="1:134" ht="15" x14ac:dyDescent="0.2">
      <c r="A9" s="15" t="s">
        <v>0</v>
      </c>
      <c r="B9" s="15" t="s">
        <v>1</v>
      </c>
      <c r="C9" s="70" t="s">
        <v>94</v>
      </c>
      <c r="D9" s="70" t="s">
        <v>95</v>
      </c>
      <c r="E9" s="70" t="s">
        <v>78</v>
      </c>
      <c r="F9" s="16" t="s">
        <v>77</v>
      </c>
      <c r="G9" s="16" t="s">
        <v>12</v>
      </c>
      <c r="H9" s="16" t="s">
        <v>19</v>
      </c>
      <c r="I9" s="15"/>
      <c r="J9" s="16" t="s">
        <v>3</v>
      </c>
      <c r="K9" s="15"/>
      <c r="L9" s="16" t="s">
        <v>4</v>
      </c>
      <c r="M9" s="15"/>
      <c r="N9" s="16" t="s">
        <v>5</v>
      </c>
      <c r="O9" s="15"/>
      <c r="P9" s="16" t="s">
        <v>14</v>
      </c>
      <c r="Q9" s="16"/>
      <c r="R9" s="16" t="s">
        <v>6</v>
      </c>
      <c r="S9" s="15"/>
      <c r="T9" s="16" t="s">
        <v>7</v>
      </c>
      <c r="U9" s="15"/>
      <c r="V9" s="16" t="s">
        <v>11</v>
      </c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</row>
    <row r="10" spans="1:134" ht="15" x14ac:dyDescent="0.2">
      <c r="A10" s="17"/>
      <c r="B10" s="17" t="s">
        <v>25</v>
      </c>
      <c r="C10" s="18">
        <v>0</v>
      </c>
      <c r="D10" s="18">
        <f t="shared" ref="D10:D16" si="0">SUM(C10*1.03)</f>
        <v>0</v>
      </c>
      <c r="E10" s="18">
        <f>D10/9</f>
        <v>0</v>
      </c>
      <c r="F10" s="19">
        <v>0</v>
      </c>
      <c r="G10" s="20">
        <v>0</v>
      </c>
      <c r="H10" s="18">
        <f>E10*F10*G10</f>
        <v>0</v>
      </c>
      <c r="I10" s="17"/>
      <c r="J10" s="18">
        <f>H10*0.14</f>
        <v>0</v>
      </c>
      <c r="K10" s="17"/>
      <c r="L10" s="18">
        <f>H10*0.00739</f>
        <v>0</v>
      </c>
      <c r="M10" s="17"/>
      <c r="N10" s="18">
        <f t="shared" ref="N10:N18" si="1">SUM(H10*0.0145)</f>
        <v>0</v>
      </c>
      <c r="O10" s="17"/>
      <c r="P10" s="18">
        <f>SUM(13376)*G10</f>
        <v>0</v>
      </c>
      <c r="Q10" s="21"/>
      <c r="R10" s="18">
        <v>0</v>
      </c>
      <c r="S10" s="17"/>
      <c r="T10" s="18">
        <f>J10+L10+N10+P10+R10</f>
        <v>0</v>
      </c>
      <c r="U10" s="17"/>
      <c r="V10" s="18">
        <f t="shared" ref="V10:V21" si="2">H10+T10</f>
        <v>0</v>
      </c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</row>
    <row r="11" spans="1:134" ht="15" x14ac:dyDescent="0.2">
      <c r="A11" s="17"/>
      <c r="B11" s="17" t="s">
        <v>29</v>
      </c>
      <c r="C11" s="18">
        <f>C10/9*3</f>
        <v>0</v>
      </c>
      <c r="D11" s="18">
        <f>SUM(C11*1.03)</f>
        <v>0</v>
      </c>
      <c r="E11" s="18">
        <f>D11/3</f>
        <v>0</v>
      </c>
      <c r="F11" s="19">
        <v>0</v>
      </c>
      <c r="G11" s="20">
        <v>0</v>
      </c>
      <c r="H11" s="18">
        <f>E11*F11*G11</f>
        <v>0</v>
      </c>
      <c r="I11" s="17"/>
      <c r="J11" s="18">
        <f t="shared" ref="J11:J18" si="3">H11*0.14</f>
        <v>0</v>
      </c>
      <c r="K11" s="17"/>
      <c r="L11" s="18">
        <f t="shared" ref="L11:L21" si="4">H11*0.00739</f>
        <v>0</v>
      </c>
      <c r="M11" s="17"/>
      <c r="N11" s="18">
        <f t="shared" si="1"/>
        <v>0</v>
      </c>
      <c r="O11" s="17"/>
      <c r="P11" s="18">
        <f>SUM(13376)*G11*0</f>
        <v>0</v>
      </c>
      <c r="Q11" s="21"/>
      <c r="R11" s="18">
        <v>0</v>
      </c>
      <c r="S11" s="17"/>
      <c r="T11" s="18">
        <f t="shared" ref="T11:T21" si="5">J11+L11+N11+P11+R11</f>
        <v>0</v>
      </c>
      <c r="U11" s="17"/>
      <c r="V11" s="18">
        <f t="shared" si="2"/>
        <v>0</v>
      </c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</row>
    <row r="12" spans="1:134" ht="15" x14ac:dyDescent="0.2">
      <c r="A12" s="17"/>
      <c r="B12" s="17" t="s">
        <v>37</v>
      </c>
      <c r="C12" s="18">
        <v>0</v>
      </c>
      <c r="D12" s="18">
        <f t="shared" si="0"/>
        <v>0</v>
      </c>
      <c r="E12" s="18">
        <f>D12/9</f>
        <v>0</v>
      </c>
      <c r="F12" s="19">
        <v>0</v>
      </c>
      <c r="G12" s="20">
        <v>0</v>
      </c>
      <c r="H12" s="18">
        <f t="shared" ref="H12:H21" si="6">E12*F12*G12</f>
        <v>0</v>
      </c>
      <c r="I12" s="17"/>
      <c r="J12" s="18">
        <f t="shared" si="3"/>
        <v>0</v>
      </c>
      <c r="K12" s="17"/>
      <c r="L12" s="18">
        <f t="shared" si="4"/>
        <v>0</v>
      </c>
      <c r="M12" s="17"/>
      <c r="N12" s="18">
        <f t="shared" si="1"/>
        <v>0</v>
      </c>
      <c r="O12" s="17"/>
      <c r="P12" s="18">
        <f t="shared" ref="P12:P18" si="7">SUM(13376)*G12</f>
        <v>0</v>
      </c>
      <c r="Q12" s="21"/>
      <c r="R12" s="18">
        <v>0</v>
      </c>
      <c r="S12" s="17"/>
      <c r="T12" s="18">
        <f t="shared" si="5"/>
        <v>0</v>
      </c>
      <c r="U12" s="17"/>
      <c r="V12" s="18">
        <f t="shared" si="2"/>
        <v>0</v>
      </c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</row>
    <row r="13" spans="1:134" ht="15" x14ac:dyDescent="0.2">
      <c r="A13" s="17"/>
      <c r="B13" s="17" t="s">
        <v>38</v>
      </c>
      <c r="C13" s="18">
        <f>C12/9*3</f>
        <v>0</v>
      </c>
      <c r="D13" s="18">
        <f t="shared" si="0"/>
        <v>0</v>
      </c>
      <c r="E13" s="18">
        <f>D13/3</f>
        <v>0</v>
      </c>
      <c r="F13" s="19">
        <v>0</v>
      </c>
      <c r="G13" s="20">
        <v>0</v>
      </c>
      <c r="H13" s="18">
        <f t="shared" si="6"/>
        <v>0</v>
      </c>
      <c r="I13" s="17"/>
      <c r="J13" s="18">
        <f t="shared" si="3"/>
        <v>0</v>
      </c>
      <c r="K13" s="17"/>
      <c r="L13" s="18">
        <f t="shared" si="4"/>
        <v>0</v>
      </c>
      <c r="M13" s="17"/>
      <c r="N13" s="18">
        <f t="shared" si="1"/>
        <v>0</v>
      </c>
      <c r="O13" s="17"/>
      <c r="P13" s="18">
        <f>SUM(13376)*G13*0</f>
        <v>0</v>
      </c>
      <c r="Q13" s="21"/>
      <c r="R13" s="18">
        <v>0</v>
      </c>
      <c r="S13" s="17"/>
      <c r="T13" s="18">
        <f t="shared" si="5"/>
        <v>0</v>
      </c>
      <c r="U13" s="17"/>
      <c r="V13" s="18">
        <f t="shared" si="2"/>
        <v>0</v>
      </c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</row>
    <row r="14" spans="1:134" ht="15" x14ac:dyDescent="0.2">
      <c r="A14" s="17"/>
      <c r="B14" s="17" t="s">
        <v>37</v>
      </c>
      <c r="C14" s="18">
        <v>0</v>
      </c>
      <c r="D14" s="18">
        <f t="shared" si="0"/>
        <v>0</v>
      </c>
      <c r="E14" s="18">
        <f>D14/9</f>
        <v>0</v>
      </c>
      <c r="F14" s="19">
        <v>0</v>
      </c>
      <c r="G14" s="20">
        <v>0</v>
      </c>
      <c r="H14" s="18">
        <f t="shared" si="6"/>
        <v>0</v>
      </c>
      <c r="I14" s="17"/>
      <c r="J14" s="18">
        <f t="shared" si="3"/>
        <v>0</v>
      </c>
      <c r="K14" s="17"/>
      <c r="L14" s="18">
        <f t="shared" si="4"/>
        <v>0</v>
      </c>
      <c r="M14" s="17"/>
      <c r="N14" s="18">
        <f t="shared" si="1"/>
        <v>0</v>
      </c>
      <c r="O14" s="17"/>
      <c r="P14" s="18">
        <f t="shared" si="7"/>
        <v>0</v>
      </c>
      <c r="Q14" s="21"/>
      <c r="R14" s="18">
        <v>0</v>
      </c>
      <c r="S14" s="17"/>
      <c r="T14" s="18">
        <f t="shared" si="5"/>
        <v>0</v>
      </c>
      <c r="U14" s="17"/>
      <c r="V14" s="18">
        <f t="shared" si="2"/>
        <v>0</v>
      </c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</row>
    <row r="15" spans="1:134" ht="15" x14ac:dyDescent="0.2">
      <c r="A15" s="17"/>
      <c r="B15" s="17" t="s">
        <v>38</v>
      </c>
      <c r="C15" s="18">
        <f>C14/9*3</f>
        <v>0</v>
      </c>
      <c r="D15" s="18">
        <f t="shared" si="0"/>
        <v>0</v>
      </c>
      <c r="E15" s="18">
        <f>D15/3</f>
        <v>0</v>
      </c>
      <c r="F15" s="19">
        <v>0</v>
      </c>
      <c r="G15" s="20">
        <v>0</v>
      </c>
      <c r="H15" s="18">
        <f t="shared" si="6"/>
        <v>0</v>
      </c>
      <c r="I15" s="17"/>
      <c r="J15" s="18">
        <f t="shared" si="3"/>
        <v>0</v>
      </c>
      <c r="K15" s="17"/>
      <c r="L15" s="18">
        <f t="shared" si="4"/>
        <v>0</v>
      </c>
      <c r="M15" s="17"/>
      <c r="N15" s="18">
        <f t="shared" si="1"/>
        <v>0</v>
      </c>
      <c r="O15" s="17"/>
      <c r="P15" s="18">
        <f>SUM(13376)*G15*0</f>
        <v>0</v>
      </c>
      <c r="Q15" s="21"/>
      <c r="R15" s="18">
        <v>0</v>
      </c>
      <c r="S15" s="17"/>
      <c r="T15" s="18">
        <f t="shared" si="5"/>
        <v>0</v>
      </c>
      <c r="U15" s="17"/>
      <c r="V15" s="18">
        <f t="shared" si="2"/>
        <v>0</v>
      </c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</row>
    <row r="16" spans="1:134" ht="15" x14ac:dyDescent="0.2">
      <c r="A16" s="17"/>
      <c r="B16" s="17" t="s">
        <v>93</v>
      </c>
      <c r="C16" s="18">
        <v>0</v>
      </c>
      <c r="D16" s="18">
        <f t="shared" si="0"/>
        <v>0</v>
      </c>
      <c r="E16" s="18">
        <f>D16/12</f>
        <v>0</v>
      </c>
      <c r="F16" s="19">
        <v>0</v>
      </c>
      <c r="G16" s="20">
        <v>0</v>
      </c>
      <c r="H16" s="18">
        <f t="shared" si="6"/>
        <v>0</v>
      </c>
      <c r="I16" s="17"/>
      <c r="J16" s="18">
        <f t="shared" si="3"/>
        <v>0</v>
      </c>
      <c r="K16" s="17"/>
      <c r="L16" s="18">
        <f t="shared" si="4"/>
        <v>0</v>
      </c>
      <c r="M16" s="17"/>
      <c r="N16" s="18">
        <f>SUM(H16*0.0145)</f>
        <v>0</v>
      </c>
      <c r="O16" s="17"/>
      <c r="P16" s="18">
        <f t="shared" si="7"/>
        <v>0</v>
      </c>
      <c r="Q16" s="21"/>
      <c r="R16" s="18">
        <v>0</v>
      </c>
      <c r="S16" s="17"/>
      <c r="T16" s="18">
        <f t="shared" si="5"/>
        <v>0</v>
      </c>
      <c r="U16" s="17"/>
      <c r="V16" s="18">
        <f t="shared" si="2"/>
        <v>0</v>
      </c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</row>
    <row r="17" spans="1:134" ht="15" x14ac:dyDescent="0.2">
      <c r="A17" s="17"/>
      <c r="B17" s="17" t="s">
        <v>76</v>
      </c>
      <c r="C17" s="18">
        <v>0</v>
      </c>
      <c r="D17" s="18">
        <f>SUM(C17*1.03)</f>
        <v>0</v>
      </c>
      <c r="E17" s="18">
        <f>D17/12</f>
        <v>0</v>
      </c>
      <c r="F17" s="19">
        <v>0</v>
      </c>
      <c r="G17" s="20">
        <v>0</v>
      </c>
      <c r="H17" s="18">
        <f t="shared" si="6"/>
        <v>0</v>
      </c>
      <c r="I17" s="17"/>
      <c r="J17" s="18">
        <f t="shared" si="3"/>
        <v>0</v>
      </c>
      <c r="K17" s="17"/>
      <c r="L17" s="18">
        <f t="shared" si="4"/>
        <v>0</v>
      </c>
      <c r="M17" s="17"/>
      <c r="N17" s="18">
        <f>SUM(H17*0.0145)</f>
        <v>0</v>
      </c>
      <c r="O17" s="17"/>
      <c r="P17" s="18">
        <f t="shared" si="7"/>
        <v>0</v>
      </c>
      <c r="Q17" s="21"/>
      <c r="R17" s="18">
        <v>0</v>
      </c>
      <c r="S17" s="17"/>
      <c r="T17" s="18">
        <f t="shared" si="5"/>
        <v>0</v>
      </c>
      <c r="U17" s="17"/>
      <c r="V17" s="18">
        <f t="shared" si="2"/>
        <v>0</v>
      </c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</row>
    <row r="18" spans="1:134" ht="15" x14ac:dyDescent="0.2">
      <c r="A18" s="17"/>
      <c r="B18" s="17" t="s">
        <v>76</v>
      </c>
      <c r="C18" s="18">
        <v>0</v>
      </c>
      <c r="D18" s="18">
        <f>SUM(C18*1.03)</f>
        <v>0</v>
      </c>
      <c r="E18" s="18">
        <f>D18/12</f>
        <v>0</v>
      </c>
      <c r="F18" s="19">
        <v>0</v>
      </c>
      <c r="G18" s="20">
        <v>0</v>
      </c>
      <c r="H18" s="18">
        <f t="shared" si="6"/>
        <v>0</v>
      </c>
      <c r="I18" s="17"/>
      <c r="J18" s="18">
        <f t="shared" si="3"/>
        <v>0</v>
      </c>
      <c r="K18" s="17"/>
      <c r="L18" s="18">
        <f t="shared" si="4"/>
        <v>0</v>
      </c>
      <c r="M18" s="17"/>
      <c r="N18" s="18">
        <f t="shared" si="1"/>
        <v>0</v>
      </c>
      <c r="O18" s="17"/>
      <c r="P18" s="18">
        <f t="shared" si="7"/>
        <v>0</v>
      </c>
      <c r="Q18" s="21"/>
      <c r="R18" s="18">
        <v>0</v>
      </c>
      <c r="S18" s="17"/>
      <c r="T18" s="18">
        <f t="shared" si="5"/>
        <v>0</v>
      </c>
      <c r="U18" s="17"/>
      <c r="V18" s="18">
        <f t="shared" si="2"/>
        <v>0</v>
      </c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</row>
    <row r="19" spans="1:134" ht="15" x14ac:dyDescent="0.2">
      <c r="A19" s="17"/>
      <c r="B19" s="17" t="s">
        <v>91</v>
      </c>
      <c r="C19" s="18">
        <v>0</v>
      </c>
      <c r="D19" s="18">
        <f>SUM(C19*1.03)</f>
        <v>0</v>
      </c>
      <c r="E19" s="18">
        <f>D19/12</f>
        <v>0</v>
      </c>
      <c r="F19" s="19">
        <v>0</v>
      </c>
      <c r="G19" s="20">
        <v>0</v>
      </c>
      <c r="H19" s="18">
        <f t="shared" si="6"/>
        <v>0</v>
      </c>
      <c r="I19" s="17"/>
      <c r="J19" s="18">
        <f>H19*0.14*0</f>
        <v>0</v>
      </c>
      <c r="K19" s="17"/>
      <c r="L19" s="18">
        <f t="shared" si="4"/>
        <v>0</v>
      </c>
      <c r="M19" s="17"/>
      <c r="N19" s="18">
        <f>SUM(H19*0.0145)*0</f>
        <v>0</v>
      </c>
      <c r="O19" s="17"/>
      <c r="P19" s="18">
        <f>SUM(13376)*G19*0</f>
        <v>0</v>
      </c>
      <c r="Q19" s="21"/>
      <c r="R19" s="18">
        <v>0</v>
      </c>
      <c r="S19" s="17"/>
      <c r="T19" s="18">
        <f t="shared" si="5"/>
        <v>0</v>
      </c>
      <c r="U19" s="17"/>
      <c r="V19" s="18">
        <f t="shared" si="2"/>
        <v>0</v>
      </c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</row>
    <row r="20" spans="1:134" ht="15" x14ac:dyDescent="0.2">
      <c r="A20" s="17"/>
      <c r="B20" s="17" t="s">
        <v>91</v>
      </c>
      <c r="C20" s="18">
        <v>0</v>
      </c>
      <c r="D20" s="18">
        <f>SUM(C20*1.03)</f>
        <v>0</v>
      </c>
      <c r="E20" s="18">
        <f>D20/12</f>
        <v>0</v>
      </c>
      <c r="F20" s="19">
        <v>0</v>
      </c>
      <c r="G20" s="20">
        <v>0</v>
      </c>
      <c r="H20" s="18">
        <f t="shared" si="6"/>
        <v>0</v>
      </c>
      <c r="I20" s="17"/>
      <c r="J20" s="18">
        <f t="shared" ref="J20:J21" si="8">H20*0.14*0</f>
        <v>0</v>
      </c>
      <c r="K20" s="17"/>
      <c r="L20" s="18">
        <f t="shared" si="4"/>
        <v>0</v>
      </c>
      <c r="M20" s="17"/>
      <c r="N20" s="18">
        <f>SUM(H20*0.0145)*0</f>
        <v>0</v>
      </c>
      <c r="O20" s="17"/>
      <c r="P20" s="18">
        <f>SUM(13376)*G20*0</f>
        <v>0</v>
      </c>
      <c r="Q20" s="21"/>
      <c r="R20" s="18">
        <v>0</v>
      </c>
      <c r="S20" s="17"/>
      <c r="T20" s="18">
        <f t="shared" si="5"/>
        <v>0</v>
      </c>
      <c r="U20" s="17"/>
      <c r="V20" s="18">
        <f t="shared" si="2"/>
        <v>0</v>
      </c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</row>
    <row r="21" spans="1:134" s="9" customFormat="1" ht="15" x14ac:dyDescent="0.2">
      <c r="A21" s="15"/>
      <c r="B21" s="15" t="s">
        <v>92</v>
      </c>
      <c r="C21" s="22">
        <v>0</v>
      </c>
      <c r="D21" s="22">
        <f>SUM(C21*1.03)</f>
        <v>0</v>
      </c>
      <c r="E21" s="22">
        <f>D21/10</f>
        <v>0</v>
      </c>
      <c r="F21" s="16">
        <v>0</v>
      </c>
      <c r="G21" s="23">
        <v>0</v>
      </c>
      <c r="H21" s="22">
        <f t="shared" si="6"/>
        <v>0</v>
      </c>
      <c r="I21" s="15"/>
      <c r="J21" s="22">
        <f t="shared" si="8"/>
        <v>0</v>
      </c>
      <c r="K21" s="15"/>
      <c r="L21" s="22">
        <f t="shared" si="4"/>
        <v>0</v>
      </c>
      <c r="M21" s="15"/>
      <c r="N21" s="22">
        <f>SUM(H21*0.0145)*0</f>
        <v>0</v>
      </c>
      <c r="O21" s="15"/>
      <c r="P21" s="22">
        <f>SUM(13376)*G21*0</f>
        <v>0</v>
      </c>
      <c r="Q21" s="24"/>
      <c r="R21" s="22">
        <v>0</v>
      </c>
      <c r="S21" s="15"/>
      <c r="T21" s="22">
        <f t="shared" si="5"/>
        <v>0</v>
      </c>
      <c r="U21" s="15"/>
      <c r="V21" s="22">
        <f t="shared" si="2"/>
        <v>0</v>
      </c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</row>
    <row r="22" spans="1:134" ht="15" x14ac:dyDescent="0.2">
      <c r="A22" s="25" t="s">
        <v>23</v>
      </c>
      <c r="B22" s="13"/>
      <c r="C22" s="26"/>
      <c r="D22" s="26"/>
      <c r="E22" s="26"/>
      <c r="F22" s="13"/>
      <c r="G22" s="27"/>
      <c r="H22" s="26">
        <f t="shared" ref="H22:V22" si="9">SUM(H10:H21)</f>
        <v>0</v>
      </c>
      <c r="I22" s="26"/>
      <c r="J22" s="26">
        <f t="shared" si="9"/>
        <v>0</v>
      </c>
      <c r="K22" s="26"/>
      <c r="L22" s="26">
        <f t="shared" si="9"/>
        <v>0</v>
      </c>
      <c r="M22" s="26"/>
      <c r="N22" s="26">
        <f t="shared" si="9"/>
        <v>0</v>
      </c>
      <c r="O22" s="26"/>
      <c r="P22" s="26">
        <f t="shared" si="9"/>
        <v>0</v>
      </c>
      <c r="Q22" s="26"/>
      <c r="R22" s="26">
        <f t="shared" si="9"/>
        <v>0</v>
      </c>
      <c r="S22" s="26"/>
      <c r="T22" s="26">
        <f t="shared" si="9"/>
        <v>0</v>
      </c>
      <c r="U22" s="26"/>
      <c r="V22" s="26">
        <f t="shared" si="9"/>
        <v>0</v>
      </c>
      <c r="W22" s="5" t="s">
        <v>30</v>
      </c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</row>
    <row r="23" spans="1:134" ht="15" x14ac:dyDescent="0.2">
      <c r="A23" s="11" t="s">
        <v>88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</row>
    <row r="24" spans="1:134" ht="15" x14ac:dyDescent="0.2">
      <c r="A24" s="13"/>
      <c r="B24" s="13"/>
      <c r="C24" s="14"/>
      <c r="D24" s="14" t="s">
        <v>26</v>
      </c>
      <c r="E24" s="14"/>
      <c r="F24" s="14"/>
      <c r="G24" s="13"/>
      <c r="H24" s="14"/>
      <c r="I24" s="13"/>
      <c r="J24" s="13"/>
      <c r="K24" s="13"/>
      <c r="L24" s="14"/>
      <c r="M24" s="13"/>
      <c r="N24" s="13"/>
      <c r="O24" s="13"/>
      <c r="P24" s="14"/>
      <c r="Q24" s="13"/>
      <c r="R24" s="13"/>
      <c r="S24" s="13"/>
      <c r="T24" s="14"/>
      <c r="U24" s="13"/>
      <c r="V24" s="14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</row>
    <row r="25" spans="1:134" ht="15" x14ac:dyDescent="0.2">
      <c r="A25" s="13"/>
      <c r="B25" s="13"/>
      <c r="C25" s="14"/>
      <c r="D25" s="14" t="s">
        <v>2</v>
      </c>
      <c r="E25" s="14"/>
      <c r="F25" s="14" t="s">
        <v>75</v>
      </c>
      <c r="G25" s="13"/>
      <c r="H25" s="14" t="s">
        <v>2</v>
      </c>
      <c r="I25" s="13"/>
      <c r="J25" s="13"/>
      <c r="K25" s="13"/>
      <c r="L25" s="14" t="s">
        <v>13</v>
      </c>
      <c r="M25" s="13"/>
      <c r="N25" s="13"/>
      <c r="O25" s="13"/>
      <c r="P25" s="14" t="s">
        <v>10</v>
      </c>
      <c r="Q25" s="13"/>
      <c r="R25" s="13"/>
      <c r="S25" s="13"/>
      <c r="T25" s="14" t="s">
        <v>8</v>
      </c>
      <c r="U25" s="13"/>
      <c r="V25" s="14" t="s">
        <v>8</v>
      </c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</row>
    <row r="26" spans="1:134" ht="15" x14ac:dyDescent="0.2">
      <c r="A26" s="15" t="s">
        <v>0</v>
      </c>
      <c r="B26" s="15" t="s">
        <v>1</v>
      </c>
      <c r="C26" s="70" t="s">
        <v>95</v>
      </c>
      <c r="D26" s="70" t="s">
        <v>96</v>
      </c>
      <c r="E26" s="70" t="s">
        <v>78</v>
      </c>
      <c r="F26" s="16" t="s">
        <v>77</v>
      </c>
      <c r="G26" s="16" t="s">
        <v>12</v>
      </c>
      <c r="H26" s="16" t="s">
        <v>19</v>
      </c>
      <c r="I26" s="15"/>
      <c r="J26" s="16" t="s">
        <v>3</v>
      </c>
      <c r="K26" s="15"/>
      <c r="L26" s="16" t="s">
        <v>4</v>
      </c>
      <c r="M26" s="15"/>
      <c r="N26" s="16" t="s">
        <v>5</v>
      </c>
      <c r="O26" s="15"/>
      <c r="P26" s="16" t="s">
        <v>14</v>
      </c>
      <c r="Q26" s="16"/>
      <c r="R26" s="16" t="s">
        <v>6</v>
      </c>
      <c r="S26" s="15"/>
      <c r="T26" s="16" t="s">
        <v>7</v>
      </c>
      <c r="U26" s="15"/>
      <c r="V26" s="16" t="s">
        <v>11</v>
      </c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</row>
    <row r="27" spans="1:134" ht="15" x14ac:dyDescent="0.2">
      <c r="A27" s="17"/>
      <c r="B27" s="17" t="s">
        <v>25</v>
      </c>
      <c r="C27" s="18">
        <f t="shared" ref="C27:C38" si="10">D10</f>
        <v>0</v>
      </c>
      <c r="D27" s="18">
        <f t="shared" ref="D27:D32" si="11">SUM(C27*1.03)</f>
        <v>0</v>
      </c>
      <c r="E27" s="18">
        <f>D27/9</f>
        <v>0</v>
      </c>
      <c r="F27" s="19">
        <v>0</v>
      </c>
      <c r="G27" s="20">
        <v>0</v>
      </c>
      <c r="H27" s="18">
        <f>E27*F27*G27</f>
        <v>0</v>
      </c>
      <c r="I27" s="17"/>
      <c r="J27" s="18">
        <f t="shared" ref="J27:J35" si="12">H27*0.14</f>
        <v>0</v>
      </c>
      <c r="K27" s="17"/>
      <c r="L27" s="18">
        <f>H27*0.00739</f>
        <v>0</v>
      </c>
      <c r="M27" s="17"/>
      <c r="N27" s="18">
        <f t="shared" ref="N27:N32" si="13">SUM(H27*0.0145)</f>
        <v>0</v>
      </c>
      <c r="O27" s="17"/>
      <c r="P27" s="18">
        <f>SUM(13376*1.05)*G27</f>
        <v>0</v>
      </c>
      <c r="Q27" s="21"/>
      <c r="R27" s="18">
        <v>0</v>
      </c>
      <c r="S27" s="17"/>
      <c r="T27" s="18">
        <f>J27+L27+N27+P27+R27</f>
        <v>0</v>
      </c>
      <c r="U27" s="17"/>
      <c r="V27" s="18">
        <f t="shared" ref="V27:V34" si="14">H27+T27</f>
        <v>0</v>
      </c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</row>
    <row r="28" spans="1:134" ht="15" x14ac:dyDescent="0.2">
      <c r="A28" s="17"/>
      <c r="B28" s="17" t="s">
        <v>29</v>
      </c>
      <c r="C28" s="18">
        <f t="shared" si="10"/>
        <v>0</v>
      </c>
      <c r="D28" s="18">
        <f t="shared" si="11"/>
        <v>0</v>
      </c>
      <c r="E28" s="18">
        <f>D28/3</f>
        <v>0</v>
      </c>
      <c r="F28" s="19">
        <v>0</v>
      </c>
      <c r="G28" s="20">
        <v>0</v>
      </c>
      <c r="H28" s="18">
        <f t="shared" ref="H28:H38" si="15">E28*F28*G28</f>
        <v>0</v>
      </c>
      <c r="I28" s="17"/>
      <c r="J28" s="18">
        <f t="shared" si="12"/>
        <v>0</v>
      </c>
      <c r="K28" s="17"/>
      <c r="L28" s="18">
        <f t="shared" ref="L28:L38" si="16">H28*0.00739</f>
        <v>0</v>
      </c>
      <c r="M28" s="17"/>
      <c r="N28" s="18">
        <f t="shared" si="13"/>
        <v>0</v>
      </c>
      <c r="O28" s="17"/>
      <c r="P28" s="18">
        <f t="shared" ref="P28:P38" si="17">P11*1.06</f>
        <v>0</v>
      </c>
      <c r="Q28" s="21"/>
      <c r="R28" s="18">
        <v>0</v>
      </c>
      <c r="S28" s="17"/>
      <c r="T28" s="18">
        <f t="shared" ref="T28:T34" si="18">J28+L28+N28+P28+R28</f>
        <v>0</v>
      </c>
      <c r="U28" s="17"/>
      <c r="V28" s="18">
        <f t="shared" si="14"/>
        <v>0</v>
      </c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</row>
    <row r="29" spans="1:134" ht="15" x14ac:dyDescent="0.2">
      <c r="A29" s="17"/>
      <c r="B29" s="17" t="s">
        <v>37</v>
      </c>
      <c r="C29" s="18">
        <f t="shared" si="10"/>
        <v>0</v>
      </c>
      <c r="D29" s="18">
        <f t="shared" si="11"/>
        <v>0</v>
      </c>
      <c r="E29" s="18">
        <f>D29/9</f>
        <v>0</v>
      </c>
      <c r="F29" s="19">
        <v>0</v>
      </c>
      <c r="G29" s="20">
        <v>0</v>
      </c>
      <c r="H29" s="18">
        <f t="shared" si="15"/>
        <v>0</v>
      </c>
      <c r="I29" s="17"/>
      <c r="J29" s="18">
        <f t="shared" si="12"/>
        <v>0</v>
      </c>
      <c r="K29" s="17"/>
      <c r="L29" s="18">
        <f t="shared" si="16"/>
        <v>0</v>
      </c>
      <c r="M29" s="17"/>
      <c r="N29" s="18">
        <f t="shared" si="13"/>
        <v>0</v>
      </c>
      <c r="O29" s="17"/>
      <c r="P29" s="18">
        <f>SUM(13376*1.05)*G29</f>
        <v>0</v>
      </c>
      <c r="Q29" s="21"/>
      <c r="R29" s="18">
        <v>0</v>
      </c>
      <c r="S29" s="17"/>
      <c r="T29" s="18">
        <f t="shared" si="18"/>
        <v>0</v>
      </c>
      <c r="U29" s="17"/>
      <c r="V29" s="18">
        <f t="shared" si="14"/>
        <v>0</v>
      </c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</row>
    <row r="30" spans="1:134" ht="15" x14ac:dyDescent="0.2">
      <c r="A30" s="17"/>
      <c r="B30" s="17" t="s">
        <v>38</v>
      </c>
      <c r="C30" s="18">
        <f t="shared" si="10"/>
        <v>0</v>
      </c>
      <c r="D30" s="18">
        <f t="shared" si="11"/>
        <v>0</v>
      </c>
      <c r="E30" s="18">
        <f>D30/3</f>
        <v>0</v>
      </c>
      <c r="F30" s="19">
        <v>0</v>
      </c>
      <c r="G30" s="20">
        <v>0</v>
      </c>
      <c r="H30" s="18">
        <f t="shared" si="15"/>
        <v>0</v>
      </c>
      <c r="I30" s="17"/>
      <c r="J30" s="18">
        <f t="shared" si="12"/>
        <v>0</v>
      </c>
      <c r="K30" s="17"/>
      <c r="L30" s="18">
        <f t="shared" si="16"/>
        <v>0</v>
      </c>
      <c r="M30" s="17"/>
      <c r="N30" s="18">
        <f t="shared" si="13"/>
        <v>0</v>
      </c>
      <c r="O30" s="17"/>
      <c r="P30" s="18">
        <f t="shared" si="17"/>
        <v>0</v>
      </c>
      <c r="Q30" s="21"/>
      <c r="R30" s="18">
        <v>0</v>
      </c>
      <c r="S30" s="17"/>
      <c r="T30" s="18">
        <f t="shared" si="18"/>
        <v>0</v>
      </c>
      <c r="U30" s="17"/>
      <c r="V30" s="18">
        <f t="shared" si="14"/>
        <v>0</v>
      </c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</row>
    <row r="31" spans="1:134" ht="15" x14ac:dyDescent="0.2">
      <c r="A31" s="17"/>
      <c r="B31" s="17" t="s">
        <v>37</v>
      </c>
      <c r="C31" s="18">
        <f t="shared" si="10"/>
        <v>0</v>
      </c>
      <c r="D31" s="18">
        <f t="shared" si="11"/>
        <v>0</v>
      </c>
      <c r="E31" s="18">
        <f>D31/9</f>
        <v>0</v>
      </c>
      <c r="F31" s="19">
        <v>0</v>
      </c>
      <c r="G31" s="20">
        <v>0</v>
      </c>
      <c r="H31" s="18">
        <f t="shared" si="15"/>
        <v>0</v>
      </c>
      <c r="I31" s="17"/>
      <c r="J31" s="18">
        <f t="shared" si="12"/>
        <v>0</v>
      </c>
      <c r="K31" s="17"/>
      <c r="L31" s="18">
        <f t="shared" si="16"/>
        <v>0</v>
      </c>
      <c r="M31" s="17"/>
      <c r="N31" s="18">
        <f t="shared" si="13"/>
        <v>0</v>
      </c>
      <c r="O31" s="17"/>
      <c r="P31" s="18">
        <f>SUM(13376*1.05)*G31</f>
        <v>0</v>
      </c>
      <c r="Q31" s="21"/>
      <c r="R31" s="18">
        <v>0</v>
      </c>
      <c r="S31" s="17"/>
      <c r="T31" s="18">
        <f t="shared" si="18"/>
        <v>0</v>
      </c>
      <c r="U31" s="17"/>
      <c r="V31" s="18">
        <f t="shared" si="14"/>
        <v>0</v>
      </c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</row>
    <row r="32" spans="1:134" ht="15" x14ac:dyDescent="0.2">
      <c r="A32" s="17"/>
      <c r="B32" s="17" t="s">
        <v>38</v>
      </c>
      <c r="C32" s="18">
        <f t="shared" si="10"/>
        <v>0</v>
      </c>
      <c r="D32" s="18">
        <f t="shared" si="11"/>
        <v>0</v>
      </c>
      <c r="E32" s="18">
        <f>D32/3</f>
        <v>0</v>
      </c>
      <c r="F32" s="19">
        <v>0</v>
      </c>
      <c r="G32" s="20">
        <v>0</v>
      </c>
      <c r="H32" s="18">
        <f t="shared" si="15"/>
        <v>0</v>
      </c>
      <c r="I32" s="17"/>
      <c r="J32" s="18">
        <f t="shared" si="12"/>
        <v>0</v>
      </c>
      <c r="K32" s="17"/>
      <c r="L32" s="18">
        <f t="shared" si="16"/>
        <v>0</v>
      </c>
      <c r="M32" s="17"/>
      <c r="N32" s="18">
        <f t="shared" si="13"/>
        <v>0</v>
      </c>
      <c r="O32" s="17"/>
      <c r="P32" s="18">
        <f t="shared" si="17"/>
        <v>0</v>
      </c>
      <c r="Q32" s="21"/>
      <c r="R32" s="18">
        <v>0</v>
      </c>
      <c r="S32" s="17"/>
      <c r="T32" s="18">
        <f t="shared" si="18"/>
        <v>0</v>
      </c>
      <c r="U32" s="17"/>
      <c r="V32" s="18">
        <f t="shared" si="14"/>
        <v>0</v>
      </c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</row>
    <row r="33" spans="1:134" ht="15" x14ac:dyDescent="0.2">
      <c r="A33" s="17"/>
      <c r="B33" s="17" t="s">
        <v>93</v>
      </c>
      <c r="C33" s="18">
        <f t="shared" si="10"/>
        <v>0</v>
      </c>
      <c r="D33" s="18">
        <f t="shared" ref="D33:D38" si="19">SUM(C33*1.03)</f>
        <v>0</v>
      </c>
      <c r="E33" s="18">
        <f>D33/12</f>
        <v>0</v>
      </c>
      <c r="F33" s="19">
        <v>0</v>
      </c>
      <c r="G33" s="20">
        <v>0</v>
      </c>
      <c r="H33" s="18">
        <f t="shared" si="15"/>
        <v>0</v>
      </c>
      <c r="I33" s="17"/>
      <c r="J33" s="18">
        <f t="shared" si="12"/>
        <v>0</v>
      </c>
      <c r="K33" s="17"/>
      <c r="L33" s="18">
        <f t="shared" si="16"/>
        <v>0</v>
      </c>
      <c r="M33" s="17"/>
      <c r="N33" s="18">
        <f>SUM(H33*0.0145)</f>
        <v>0</v>
      </c>
      <c r="O33" s="17"/>
      <c r="P33" s="18">
        <f>SUM(13376*1.05)*G33</f>
        <v>0</v>
      </c>
      <c r="Q33" s="21"/>
      <c r="R33" s="18">
        <v>0</v>
      </c>
      <c r="S33" s="17"/>
      <c r="T33" s="18">
        <f t="shared" si="18"/>
        <v>0</v>
      </c>
      <c r="U33" s="17"/>
      <c r="V33" s="18">
        <f t="shared" si="14"/>
        <v>0</v>
      </c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</row>
    <row r="34" spans="1:134" ht="15" x14ac:dyDescent="0.2">
      <c r="A34" s="17"/>
      <c r="B34" s="17" t="s">
        <v>76</v>
      </c>
      <c r="C34" s="18">
        <f t="shared" si="10"/>
        <v>0</v>
      </c>
      <c r="D34" s="18">
        <f t="shared" si="19"/>
        <v>0</v>
      </c>
      <c r="E34" s="18">
        <f>D34/12</f>
        <v>0</v>
      </c>
      <c r="F34" s="19">
        <v>0</v>
      </c>
      <c r="G34" s="20">
        <v>0</v>
      </c>
      <c r="H34" s="18">
        <f t="shared" si="15"/>
        <v>0</v>
      </c>
      <c r="I34" s="17"/>
      <c r="J34" s="18">
        <f t="shared" si="12"/>
        <v>0</v>
      </c>
      <c r="K34" s="17"/>
      <c r="L34" s="18">
        <f t="shared" si="16"/>
        <v>0</v>
      </c>
      <c r="M34" s="17"/>
      <c r="N34" s="18">
        <f>SUM(H34*0.0145)</f>
        <v>0</v>
      </c>
      <c r="O34" s="17"/>
      <c r="P34" s="18">
        <f>SUM(13376*1.05)*G34</f>
        <v>0</v>
      </c>
      <c r="Q34" s="21"/>
      <c r="R34" s="18">
        <v>0</v>
      </c>
      <c r="S34" s="17"/>
      <c r="T34" s="18">
        <f t="shared" si="18"/>
        <v>0</v>
      </c>
      <c r="U34" s="17"/>
      <c r="V34" s="18">
        <f t="shared" si="14"/>
        <v>0</v>
      </c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</row>
    <row r="35" spans="1:134" ht="15.75" customHeight="1" x14ac:dyDescent="0.2">
      <c r="A35" s="17"/>
      <c r="B35" s="17" t="s">
        <v>76</v>
      </c>
      <c r="C35" s="18">
        <f t="shared" si="10"/>
        <v>0</v>
      </c>
      <c r="D35" s="18">
        <f t="shared" si="19"/>
        <v>0</v>
      </c>
      <c r="E35" s="18">
        <f>D35/12</f>
        <v>0</v>
      </c>
      <c r="F35" s="19">
        <v>0</v>
      </c>
      <c r="G35" s="20">
        <v>0</v>
      </c>
      <c r="H35" s="18">
        <f t="shared" si="15"/>
        <v>0</v>
      </c>
      <c r="I35" s="17"/>
      <c r="J35" s="18">
        <f t="shared" si="12"/>
        <v>0</v>
      </c>
      <c r="K35" s="17"/>
      <c r="L35" s="18">
        <f t="shared" si="16"/>
        <v>0</v>
      </c>
      <c r="M35" s="17"/>
      <c r="N35" s="18">
        <f>SUM(H35*0.0145)</f>
        <v>0</v>
      </c>
      <c r="O35" s="17"/>
      <c r="P35" s="18">
        <f>SUM(13376*1.05)*G35</f>
        <v>0</v>
      </c>
      <c r="Q35" s="21"/>
      <c r="R35" s="18">
        <v>0</v>
      </c>
      <c r="S35" s="17"/>
      <c r="T35" s="18">
        <f>J35+L35+N35+P35+R35</f>
        <v>0</v>
      </c>
      <c r="U35" s="17"/>
      <c r="V35" s="18">
        <f>H35+T35</f>
        <v>0</v>
      </c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</row>
    <row r="36" spans="1:134" ht="15" x14ac:dyDescent="0.2">
      <c r="A36" s="17"/>
      <c r="B36" s="17" t="s">
        <v>91</v>
      </c>
      <c r="C36" s="18">
        <f t="shared" si="10"/>
        <v>0</v>
      </c>
      <c r="D36" s="18">
        <f t="shared" si="19"/>
        <v>0</v>
      </c>
      <c r="E36" s="18">
        <f>D36/12</f>
        <v>0</v>
      </c>
      <c r="F36" s="19">
        <v>0</v>
      </c>
      <c r="G36" s="20">
        <v>0</v>
      </c>
      <c r="H36" s="18">
        <f t="shared" si="15"/>
        <v>0</v>
      </c>
      <c r="I36" s="17"/>
      <c r="J36" s="18">
        <f>H36*0.14*0</f>
        <v>0</v>
      </c>
      <c r="K36" s="17"/>
      <c r="L36" s="18">
        <f t="shared" si="16"/>
        <v>0</v>
      </c>
      <c r="M36" s="17"/>
      <c r="N36" s="18">
        <f>SUM(H36*0.0145)*0</f>
        <v>0</v>
      </c>
      <c r="O36" s="17"/>
      <c r="P36" s="18">
        <f>P19*1.06</f>
        <v>0</v>
      </c>
      <c r="Q36" s="21"/>
      <c r="R36" s="18">
        <v>0</v>
      </c>
      <c r="S36" s="17"/>
      <c r="T36" s="18">
        <f>J36+L36+N36+P36+R36</f>
        <v>0</v>
      </c>
      <c r="U36" s="17"/>
      <c r="V36" s="18">
        <f>H36+T36</f>
        <v>0</v>
      </c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</row>
    <row r="37" spans="1:134" ht="15" x14ac:dyDescent="0.2">
      <c r="A37" s="17"/>
      <c r="B37" s="17" t="s">
        <v>91</v>
      </c>
      <c r="C37" s="18">
        <f t="shared" si="10"/>
        <v>0</v>
      </c>
      <c r="D37" s="18">
        <f t="shared" si="19"/>
        <v>0</v>
      </c>
      <c r="E37" s="18">
        <f>D37/12</f>
        <v>0</v>
      </c>
      <c r="F37" s="19">
        <v>0</v>
      </c>
      <c r="G37" s="20">
        <v>0</v>
      </c>
      <c r="H37" s="18">
        <f t="shared" si="15"/>
        <v>0</v>
      </c>
      <c r="I37" s="17"/>
      <c r="J37" s="18">
        <f t="shared" ref="J37:J38" si="20">H37*0.14*0</f>
        <v>0</v>
      </c>
      <c r="K37" s="17"/>
      <c r="L37" s="18">
        <f t="shared" si="16"/>
        <v>0</v>
      </c>
      <c r="M37" s="17"/>
      <c r="N37" s="18">
        <f>SUM(H37*0.0145)*0</f>
        <v>0</v>
      </c>
      <c r="O37" s="17"/>
      <c r="P37" s="18">
        <f t="shared" si="17"/>
        <v>0</v>
      </c>
      <c r="Q37" s="21"/>
      <c r="R37" s="18">
        <v>0</v>
      </c>
      <c r="S37" s="17"/>
      <c r="T37" s="18">
        <f>J37+L37+N37+P37+R37</f>
        <v>0</v>
      </c>
      <c r="U37" s="17"/>
      <c r="V37" s="18">
        <f>H37+T37</f>
        <v>0</v>
      </c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</row>
    <row r="38" spans="1:134" s="9" customFormat="1" ht="15" x14ac:dyDescent="0.2">
      <c r="A38" s="15"/>
      <c r="B38" s="15" t="s">
        <v>92</v>
      </c>
      <c r="C38" s="22">
        <f t="shared" si="10"/>
        <v>0</v>
      </c>
      <c r="D38" s="22">
        <f t="shared" si="19"/>
        <v>0</v>
      </c>
      <c r="E38" s="22">
        <f>D38/10</f>
        <v>0</v>
      </c>
      <c r="F38" s="16">
        <v>0</v>
      </c>
      <c r="G38" s="23">
        <v>0</v>
      </c>
      <c r="H38" s="22">
        <f t="shared" si="15"/>
        <v>0</v>
      </c>
      <c r="I38" s="15"/>
      <c r="J38" s="22">
        <f t="shared" si="20"/>
        <v>0</v>
      </c>
      <c r="K38" s="15"/>
      <c r="L38" s="22">
        <f t="shared" si="16"/>
        <v>0</v>
      </c>
      <c r="M38" s="15"/>
      <c r="N38" s="22">
        <f>SUM(H38*0.0145)*0</f>
        <v>0</v>
      </c>
      <c r="O38" s="15"/>
      <c r="P38" s="22">
        <f t="shared" si="17"/>
        <v>0</v>
      </c>
      <c r="Q38" s="24"/>
      <c r="R38" s="22">
        <v>0</v>
      </c>
      <c r="S38" s="15"/>
      <c r="T38" s="22">
        <f>J38+L38+N38+P38+R38</f>
        <v>0</v>
      </c>
      <c r="U38" s="15"/>
      <c r="V38" s="22">
        <f>H38+T38</f>
        <v>0</v>
      </c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</row>
    <row r="39" spans="1:134" ht="15" x14ac:dyDescent="0.2">
      <c r="A39" s="25" t="s">
        <v>23</v>
      </c>
      <c r="B39" s="13"/>
      <c r="C39" s="26"/>
      <c r="D39" s="26"/>
      <c r="E39" s="26"/>
      <c r="F39" s="13"/>
      <c r="G39" s="27"/>
      <c r="H39" s="26">
        <f>SUM(H27:H38)</f>
        <v>0</v>
      </c>
      <c r="I39" s="26">
        <f t="shared" ref="I39:V39" si="21">SUM(I27:I38)</f>
        <v>0</v>
      </c>
      <c r="J39" s="26">
        <f t="shared" si="21"/>
        <v>0</v>
      </c>
      <c r="K39" s="26">
        <f t="shared" si="21"/>
        <v>0</v>
      </c>
      <c r="L39" s="26">
        <f t="shared" si="21"/>
        <v>0</v>
      </c>
      <c r="M39" s="26">
        <f t="shared" si="21"/>
        <v>0</v>
      </c>
      <c r="N39" s="26">
        <f t="shared" si="21"/>
        <v>0</v>
      </c>
      <c r="O39" s="26">
        <f t="shared" si="21"/>
        <v>0</v>
      </c>
      <c r="P39" s="26">
        <f t="shared" si="21"/>
        <v>0</v>
      </c>
      <c r="Q39" s="26">
        <f t="shared" si="21"/>
        <v>0</v>
      </c>
      <c r="R39" s="26">
        <f t="shared" si="21"/>
        <v>0</v>
      </c>
      <c r="S39" s="26">
        <f t="shared" si="21"/>
        <v>0</v>
      </c>
      <c r="T39" s="26">
        <f t="shared" si="21"/>
        <v>0</v>
      </c>
      <c r="U39" s="26">
        <f t="shared" si="21"/>
        <v>0</v>
      </c>
      <c r="V39" s="26">
        <f t="shared" si="21"/>
        <v>0</v>
      </c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</row>
    <row r="40" spans="1:134" ht="15" x14ac:dyDescent="0.2">
      <c r="A40" s="11" t="s">
        <v>89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</row>
    <row r="41" spans="1:134" ht="15" x14ac:dyDescent="0.2">
      <c r="A41" s="13"/>
      <c r="B41" s="13"/>
      <c r="C41" s="14"/>
      <c r="D41" s="14" t="s">
        <v>26</v>
      </c>
      <c r="E41" s="14"/>
      <c r="F41" s="14"/>
      <c r="G41" s="13"/>
      <c r="H41" s="14"/>
      <c r="I41" s="13"/>
      <c r="J41" s="13"/>
      <c r="K41" s="13"/>
      <c r="L41" s="14"/>
      <c r="M41" s="13"/>
      <c r="N41" s="13"/>
      <c r="O41" s="13"/>
      <c r="P41" s="14"/>
      <c r="Q41" s="13"/>
      <c r="R41" s="13"/>
      <c r="S41" s="13"/>
      <c r="T41" s="14"/>
      <c r="U41" s="13"/>
      <c r="V41" s="14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</row>
    <row r="42" spans="1:134" ht="15" x14ac:dyDescent="0.2">
      <c r="A42" s="13"/>
      <c r="B42" s="13"/>
      <c r="C42" s="14"/>
      <c r="D42" s="14" t="s">
        <v>2</v>
      </c>
      <c r="E42" s="14"/>
      <c r="F42" s="14" t="s">
        <v>75</v>
      </c>
      <c r="G42" s="13"/>
      <c r="H42" s="14" t="s">
        <v>2</v>
      </c>
      <c r="I42" s="13"/>
      <c r="J42" s="13"/>
      <c r="K42" s="13"/>
      <c r="L42" s="14" t="s">
        <v>13</v>
      </c>
      <c r="M42" s="13"/>
      <c r="N42" s="13"/>
      <c r="O42" s="13"/>
      <c r="P42" s="14" t="s">
        <v>10</v>
      </c>
      <c r="Q42" s="13"/>
      <c r="R42" s="13"/>
      <c r="S42" s="13"/>
      <c r="T42" s="14" t="s">
        <v>8</v>
      </c>
      <c r="U42" s="13"/>
      <c r="V42" s="14" t="s">
        <v>8</v>
      </c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</row>
    <row r="43" spans="1:134" ht="15" x14ac:dyDescent="0.2">
      <c r="A43" s="15" t="s">
        <v>0</v>
      </c>
      <c r="B43" s="15" t="s">
        <v>1</v>
      </c>
      <c r="C43" s="36" t="str">
        <f>D26</f>
        <v>19-20</v>
      </c>
      <c r="D43" s="70" t="s">
        <v>97</v>
      </c>
      <c r="E43" s="70" t="s">
        <v>78</v>
      </c>
      <c r="F43" s="16" t="s">
        <v>77</v>
      </c>
      <c r="G43" s="16" t="s">
        <v>12</v>
      </c>
      <c r="H43" s="16" t="s">
        <v>19</v>
      </c>
      <c r="I43" s="15"/>
      <c r="J43" s="16" t="s">
        <v>3</v>
      </c>
      <c r="K43" s="15"/>
      <c r="L43" s="16" t="s">
        <v>4</v>
      </c>
      <c r="M43" s="15"/>
      <c r="N43" s="16" t="s">
        <v>5</v>
      </c>
      <c r="O43" s="15"/>
      <c r="P43" s="16" t="s">
        <v>14</v>
      </c>
      <c r="Q43" s="16"/>
      <c r="R43" s="16" t="s">
        <v>6</v>
      </c>
      <c r="S43" s="15"/>
      <c r="T43" s="16" t="s">
        <v>7</v>
      </c>
      <c r="U43" s="15"/>
      <c r="V43" s="16" t="s">
        <v>11</v>
      </c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</row>
    <row r="44" spans="1:134" ht="15" x14ac:dyDescent="0.2">
      <c r="A44" s="17"/>
      <c r="B44" s="17" t="s">
        <v>25</v>
      </c>
      <c r="C44" s="18">
        <f t="shared" ref="C44:C55" si="22">D27</f>
        <v>0</v>
      </c>
      <c r="D44" s="18">
        <f t="shared" ref="D44:D49" si="23">SUM(C44*1.03)</f>
        <v>0</v>
      </c>
      <c r="E44" s="18">
        <f>D44/9</f>
        <v>0</v>
      </c>
      <c r="F44" s="19">
        <v>0</v>
      </c>
      <c r="G44" s="20">
        <v>0</v>
      </c>
      <c r="H44" s="18">
        <f>E44*F44*G44</f>
        <v>0</v>
      </c>
      <c r="I44" s="17"/>
      <c r="J44" s="18">
        <f>H44*0.14</f>
        <v>0</v>
      </c>
      <c r="K44" s="17"/>
      <c r="L44" s="18">
        <f>H44*0.00739</f>
        <v>0</v>
      </c>
      <c r="M44" s="17"/>
      <c r="N44" s="18">
        <f t="shared" ref="N44:N49" si="24">SUM(H44*0.0145)</f>
        <v>0</v>
      </c>
      <c r="O44" s="17"/>
      <c r="P44" s="18">
        <f>SUM(13376*1.05*1.05)*G44</f>
        <v>0</v>
      </c>
      <c r="Q44" s="21"/>
      <c r="R44" s="18">
        <v>0</v>
      </c>
      <c r="S44" s="17"/>
      <c r="T44" s="18">
        <f>J44+L44+N44+P44+R44</f>
        <v>0</v>
      </c>
      <c r="U44" s="17"/>
      <c r="V44" s="18">
        <f t="shared" ref="V44:V51" si="25">H44+T44</f>
        <v>0</v>
      </c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</row>
    <row r="45" spans="1:134" ht="15" x14ac:dyDescent="0.2">
      <c r="A45" s="17"/>
      <c r="B45" s="17" t="s">
        <v>29</v>
      </c>
      <c r="C45" s="18">
        <f t="shared" si="22"/>
        <v>0</v>
      </c>
      <c r="D45" s="18">
        <f t="shared" si="23"/>
        <v>0</v>
      </c>
      <c r="E45" s="18">
        <f>D45/3</f>
        <v>0</v>
      </c>
      <c r="F45" s="19">
        <v>0</v>
      </c>
      <c r="G45" s="20">
        <v>0</v>
      </c>
      <c r="H45" s="18">
        <f t="shared" ref="H45:H55" si="26">E45*F45*G45</f>
        <v>0</v>
      </c>
      <c r="I45" s="17"/>
      <c r="J45" s="18">
        <f>H45*0.14</f>
        <v>0</v>
      </c>
      <c r="K45" s="17"/>
      <c r="L45" s="18">
        <f t="shared" ref="L45:L55" si="27">H45*0.00739</f>
        <v>0</v>
      </c>
      <c r="M45" s="17"/>
      <c r="N45" s="18">
        <f t="shared" si="24"/>
        <v>0</v>
      </c>
      <c r="O45" s="17"/>
      <c r="P45" s="18">
        <f t="shared" ref="P45:P55" si="28">P28*1.06</f>
        <v>0</v>
      </c>
      <c r="Q45" s="21"/>
      <c r="R45" s="18">
        <v>0</v>
      </c>
      <c r="S45" s="17"/>
      <c r="T45" s="18">
        <f t="shared" ref="T45:T51" si="29">J45+L45+N45+P45+R45</f>
        <v>0</v>
      </c>
      <c r="U45" s="17"/>
      <c r="V45" s="18">
        <f t="shared" si="25"/>
        <v>0</v>
      </c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</row>
    <row r="46" spans="1:134" ht="15" x14ac:dyDescent="0.2">
      <c r="A46" s="17"/>
      <c r="B46" s="17" t="s">
        <v>37</v>
      </c>
      <c r="C46" s="18">
        <f t="shared" si="22"/>
        <v>0</v>
      </c>
      <c r="D46" s="18">
        <f t="shared" si="23"/>
        <v>0</v>
      </c>
      <c r="E46" s="18">
        <f>D46/9</f>
        <v>0</v>
      </c>
      <c r="F46" s="19">
        <v>0</v>
      </c>
      <c r="G46" s="20">
        <v>0</v>
      </c>
      <c r="H46" s="18">
        <f t="shared" si="26"/>
        <v>0</v>
      </c>
      <c r="I46" s="17"/>
      <c r="J46" s="18">
        <f>H46*0.14</f>
        <v>0</v>
      </c>
      <c r="K46" s="17"/>
      <c r="L46" s="18">
        <f t="shared" si="27"/>
        <v>0</v>
      </c>
      <c r="M46" s="17"/>
      <c r="N46" s="18">
        <f t="shared" si="24"/>
        <v>0</v>
      </c>
      <c r="O46" s="17"/>
      <c r="P46" s="18">
        <f>SUM(13376*1.05*1.05)*G46</f>
        <v>0</v>
      </c>
      <c r="Q46" s="21"/>
      <c r="R46" s="18">
        <v>0</v>
      </c>
      <c r="S46" s="17"/>
      <c r="T46" s="18">
        <f t="shared" si="29"/>
        <v>0</v>
      </c>
      <c r="U46" s="17"/>
      <c r="V46" s="18">
        <f t="shared" si="25"/>
        <v>0</v>
      </c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</row>
    <row r="47" spans="1:134" ht="15" x14ac:dyDescent="0.2">
      <c r="A47" s="17"/>
      <c r="B47" s="17" t="s">
        <v>38</v>
      </c>
      <c r="C47" s="18">
        <f t="shared" si="22"/>
        <v>0</v>
      </c>
      <c r="D47" s="18">
        <f t="shared" si="23"/>
        <v>0</v>
      </c>
      <c r="E47" s="18">
        <f>D47/3</f>
        <v>0</v>
      </c>
      <c r="F47" s="19">
        <v>0</v>
      </c>
      <c r="G47" s="20">
        <v>0</v>
      </c>
      <c r="H47" s="18">
        <f t="shared" si="26"/>
        <v>0</v>
      </c>
      <c r="I47" s="17"/>
      <c r="J47" s="18">
        <f>H47*0.14</f>
        <v>0</v>
      </c>
      <c r="K47" s="17"/>
      <c r="L47" s="18">
        <f t="shared" si="27"/>
        <v>0</v>
      </c>
      <c r="M47" s="17"/>
      <c r="N47" s="18">
        <f t="shared" si="24"/>
        <v>0</v>
      </c>
      <c r="O47" s="17"/>
      <c r="P47" s="18">
        <f t="shared" si="28"/>
        <v>0</v>
      </c>
      <c r="Q47" s="21"/>
      <c r="R47" s="18">
        <v>0</v>
      </c>
      <c r="S47" s="17"/>
      <c r="T47" s="18">
        <f t="shared" si="29"/>
        <v>0</v>
      </c>
      <c r="U47" s="17"/>
      <c r="V47" s="18">
        <f t="shared" si="25"/>
        <v>0</v>
      </c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</row>
    <row r="48" spans="1:134" ht="15" x14ac:dyDescent="0.2">
      <c r="A48" s="17"/>
      <c r="B48" s="17" t="s">
        <v>37</v>
      </c>
      <c r="C48" s="18">
        <f t="shared" si="22"/>
        <v>0</v>
      </c>
      <c r="D48" s="18">
        <f t="shared" si="23"/>
        <v>0</v>
      </c>
      <c r="E48" s="18">
        <f>D48/9</f>
        <v>0</v>
      </c>
      <c r="F48" s="19">
        <v>0</v>
      </c>
      <c r="G48" s="20">
        <v>0</v>
      </c>
      <c r="H48" s="18">
        <f t="shared" si="26"/>
        <v>0</v>
      </c>
      <c r="I48" s="17"/>
      <c r="J48" s="18">
        <f>(H48*0.14)</f>
        <v>0</v>
      </c>
      <c r="K48" s="17"/>
      <c r="L48" s="18">
        <f t="shared" si="27"/>
        <v>0</v>
      </c>
      <c r="M48" s="17"/>
      <c r="N48" s="18">
        <f t="shared" si="24"/>
        <v>0</v>
      </c>
      <c r="O48" s="17"/>
      <c r="P48" s="18">
        <f>SUM(13376*1.05*1.05)*G48</f>
        <v>0</v>
      </c>
      <c r="Q48" s="21"/>
      <c r="R48" s="18">
        <v>0</v>
      </c>
      <c r="S48" s="17"/>
      <c r="T48" s="18">
        <f t="shared" si="29"/>
        <v>0</v>
      </c>
      <c r="U48" s="17"/>
      <c r="V48" s="18">
        <f t="shared" si="25"/>
        <v>0</v>
      </c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</row>
    <row r="49" spans="1:134" ht="15" x14ac:dyDescent="0.2">
      <c r="A49" s="17"/>
      <c r="B49" s="17" t="s">
        <v>38</v>
      </c>
      <c r="C49" s="18">
        <f t="shared" si="22"/>
        <v>0</v>
      </c>
      <c r="D49" s="18">
        <f t="shared" si="23"/>
        <v>0</v>
      </c>
      <c r="E49" s="18">
        <f>D49/3</f>
        <v>0</v>
      </c>
      <c r="F49" s="19">
        <v>0</v>
      </c>
      <c r="G49" s="20">
        <v>0</v>
      </c>
      <c r="H49" s="18">
        <f t="shared" si="26"/>
        <v>0</v>
      </c>
      <c r="I49" s="17"/>
      <c r="J49" s="18">
        <f>(H49*0.14)</f>
        <v>0</v>
      </c>
      <c r="K49" s="17"/>
      <c r="L49" s="18">
        <f t="shared" si="27"/>
        <v>0</v>
      </c>
      <c r="M49" s="17"/>
      <c r="N49" s="18">
        <f t="shared" si="24"/>
        <v>0</v>
      </c>
      <c r="O49" s="17"/>
      <c r="P49" s="18">
        <f t="shared" si="28"/>
        <v>0</v>
      </c>
      <c r="Q49" s="21"/>
      <c r="R49" s="18">
        <v>0</v>
      </c>
      <c r="S49" s="17"/>
      <c r="T49" s="18">
        <f t="shared" si="29"/>
        <v>0</v>
      </c>
      <c r="U49" s="17"/>
      <c r="V49" s="18">
        <f t="shared" si="25"/>
        <v>0</v>
      </c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</row>
    <row r="50" spans="1:134" ht="15" x14ac:dyDescent="0.2">
      <c r="A50" s="17"/>
      <c r="B50" s="17" t="s">
        <v>93</v>
      </c>
      <c r="C50" s="18">
        <f t="shared" si="22"/>
        <v>0</v>
      </c>
      <c r="D50" s="18">
        <f t="shared" ref="D50:D55" si="30">SUM(C50*1.03)</f>
        <v>0</v>
      </c>
      <c r="E50" s="18">
        <f>D50/12</f>
        <v>0</v>
      </c>
      <c r="F50" s="19">
        <v>0</v>
      </c>
      <c r="G50" s="20">
        <v>0</v>
      </c>
      <c r="H50" s="18">
        <f t="shared" si="26"/>
        <v>0</v>
      </c>
      <c r="I50" s="17"/>
      <c r="J50" s="18">
        <f>(H50*0.14)</f>
        <v>0</v>
      </c>
      <c r="K50" s="17"/>
      <c r="L50" s="18">
        <f t="shared" si="27"/>
        <v>0</v>
      </c>
      <c r="M50" s="17"/>
      <c r="N50" s="18">
        <f>SUM(H50*0.0145)</f>
        <v>0</v>
      </c>
      <c r="O50" s="17"/>
      <c r="P50" s="18">
        <f>SUM(13376*1.05*1.05)*G50</f>
        <v>0</v>
      </c>
      <c r="Q50" s="21"/>
      <c r="R50" s="18">
        <v>0</v>
      </c>
      <c r="S50" s="17"/>
      <c r="T50" s="18">
        <f t="shared" si="29"/>
        <v>0</v>
      </c>
      <c r="U50" s="17"/>
      <c r="V50" s="18">
        <f t="shared" si="25"/>
        <v>0</v>
      </c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</row>
    <row r="51" spans="1:134" ht="15" x14ac:dyDescent="0.2">
      <c r="A51" s="17"/>
      <c r="B51" s="17" t="s">
        <v>76</v>
      </c>
      <c r="C51" s="18">
        <f t="shared" si="22"/>
        <v>0</v>
      </c>
      <c r="D51" s="18">
        <f t="shared" si="30"/>
        <v>0</v>
      </c>
      <c r="E51" s="18">
        <f>D51/12</f>
        <v>0</v>
      </c>
      <c r="F51" s="19">
        <v>0</v>
      </c>
      <c r="G51" s="20">
        <v>0</v>
      </c>
      <c r="H51" s="18">
        <f>E51*F51*G51</f>
        <v>0</v>
      </c>
      <c r="I51" s="17"/>
      <c r="J51" s="18">
        <f>(H51*0.14)</f>
        <v>0</v>
      </c>
      <c r="K51" s="17"/>
      <c r="L51" s="18">
        <f t="shared" si="27"/>
        <v>0</v>
      </c>
      <c r="M51" s="17"/>
      <c r="N51" s="18">
        <f>SUM(H51*0.0145)</f>
        <v>0</v>
      </c>
      <c r="O51" s="17"/>
      <c r="P51" s="18">
        <f>SUM(13376*1.05*1.05)*G51</f>
        <v>0</v>
      </c>
      <c r="Q51" s="21"/>
      <c r="R51" s="18">
        <v>0</v>
      </c>
      <c r="S51" s="17"/>
      <c r="T51" s="18">
        <f t="shared" si="29"/>
        <v>0</v>
      </c>
      <c r="U51" s="17"/>
      <c r="V51" s="18">
        <f t="shared" si="25"/>
        <v>0</v>
      </c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</row>
    <row r="52" spans="1:134" ht="15" x14ac:dyDescent="0.2">
      <c r="A52" s="17"/>
      <c r="B52" s="17" t="s">
        <v>76</v>
      </c>
      <c r="C52" s="18">
        <f t="shared" si="22"/>
        <v>0</v>
      </c>
      <c r="D52" s="18">
        <f t="shared" si="30"/>
        <v>0</v>
      </c>
      <c r="E52" s="18">
        <f>D52/12</f>
        <v>0</v>
      </c>
      <c r="F52" s="19">
        <v>0</v>
      </c>
      <c r="G52" s="20">
        <v>0</v>
      </c>
      <c r="H52" s="18">
        <f t="shared" si="26"/>
        <v>0</v>
      </c>
      <c r="I52" s="17"/>
      <c r="J52" s="18">
        <f>(H52*0.14)</f>
        <v>0</v>
      </c>
      <c r="K52" s="17"/>
      <c r="L52" s="18">
        <f t="shared" si="27"/>
        <v>0</v>
      </c>
      <c r="M52" s="17"/>
      <c r="N52" s="18">
        <f>SUM(H52*0.0145)</f>
        <v>0</v>
      </c>
      <c r="O52" s="17"/>
      <c r="P52" s="18">
        <f>SUM(13376*1.05*1.05)*G52</f>
        <v>0</v>
      </c>
      <c r="Q52" s="21"/>
      <c r="R52" s="18">
        <v>0</v>
      </c>
      <c r="S52" s="17"/>
      <c r="T52" s="18">
        <f>J52+L52+N52+P52+R52</f>
        <v>0</v>
      </c>
      <c r="U52" s="17"/>
      <c r="V52" s="18">
        <f>H52+T52</f>
        <v>0</v>
      </c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</row>
    <row r="53" spans="1:134" ht="15" x14ac:dyDescent="0.2">
      <c r="A53" s="17"/>
      <c r="B53" s="17" t="s">
        <v>91</v>
      </c>
      <c r="C53" s="18">
        <f t="shared" si="22"/>
        <v>0</v>
      </c>
      <c r="D53" s="18">
        <f t="shared" si="30"/>
        <v>0</v>
      </c>
      <c r="E53" s="18">
        <f>D53/12</f>
        <v>0</v>
      </c>
      <c r="F53" s="19">
        <v>0</v>
      </c>
      <c r="G53" s="20">
        <v>0</v>
      </c>
      <c r="H53" s="18">
        <f t="shared" si="26"/>
        <v>0</v>
      </c>
      <c r="I53" s="17"/>
      <c r="J53" s="18">
        <f>(H53*0.14)*0</f>
        <v>0</v>
      </c>
      <c r="K53" s="17"/>
      <c r="L53" s="18">
        <f t="shared" si="27"/>
        <v>0</v>
      </c>
      <c r="M53" s="17"/>
      <c r="N53" s="18">
        <f>SUM(H53*0.0145)*0</f>
        <v>0</v>
      </c>
      <c r="O53" s="17"/>
      <c r="P53" s="18">
        <f>SUM(13376)*G53</f>
        <v>0</v>
      </c>
      <c r="Q53" s="21"/>
      <c r="R53" s="18">
        <v>0</v>
      </c>
      <c r="S53" s="17"/>
      <c r="T53" s="18">
        <f>J53+L53+N53+P53+R53</f>
        <v>0</v>
      </c>
      <c r="U53" s="17"/>
      <c r="V53" s="18">
        <f>H53+T53</f>
        <v>0</v>
      </c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</row>
    <row r="54" spans="1:134" ht="15" x14ac:dyDescent="0.2">
      <c r="A54" s="17"/>
      <c r="B54" s="17" t="s">
        <v>91</v>
      </c>
      <c r="C54" s="18">
        <f t="shared" si="22"/>
        <v>0</v>
      </c>
      <c r="D54" s="18">
        <f t="shared" si="30"/>
        <v>0</v>
      </c>
      <c r="E54" s="18">
        <f>D54/12</f>
        <v>0</v>
      </c>
      <c r="F54" s="19">
        <v>0</v>
      </c>
      <c r="G54" s="20">
        <v>0</v>
      </c>
      <c r="H54" s="18">
        <f t="shared" si="26"/>
        <v>0</v>
      </c>
      <c r="I54" s="17"/>
      <c r="J54" s="18">
        <f t="shared" ref="J54:J55" si="31">(H54*0.14)*0</f>
        <v>0</v>
      </c>
      <c r="K54" s="17"/>
      <c r="L54" s="18">
        <f t="shared" si="27"/>
        <v>0</v>
      </c>
      <c r="M54" s="17"/>
      <c r="N54" s="18">
        <f>SUM(H54*0.0145)*0</f>
        <v>0</v>
      </c>
      <c r="O54" s="17"/>
      <c r="P54" s="18">
        <f t="shared" si="28"/>
        <v>0</v>
      </c>
      <c r="Q54" s="21"/>
      <c r="R54" s="18">
        <v>0</v>
      </c>
      <c r="S54" s="17"/>
      <c r="T54" s="18">
        <f>J54+L54+N54+P54+R54</f>
        <v>0</v>
      </c>
      <c r="U54" s="17"/>
      <c r="V54" s="18">
        <f>H54+T54</f>
        <v>0</v>
      </c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</row>
    <row r="55" spans="1:134" s="9" customFormat="1" ht="15" x14ac:dyDescent="0.2">
      <c r="A55" s="15"/>
      <c r="B55" s="15" t="s">
        <v>92</v>
      </c>
      <c r="C55" s="22">
        <f t="shared" si="22"/>
        <v>0</v>
      </c>
      <c r="D55" s="22">
        <f t="shared" si="30"/>
        <v>0</v>
      </c>
      <c r="E55" s="22">
        <f>D55/10</f>
        <v>0</v>
      </c>
      <c r="F55" s="16">
        <v>0</v>
      </c>
      <c r="G55" s="23">
        <v>0</v>
      </c>
      <c r="H55" s="22">
        <f t="shared" si="26"/>
        <v>0</v>
      </c>
      <c r="I55" s="15"/>
      <c r="J55" s="22">
        <f t="shared" si="31"/>
        <v>0</v>
      </c>
      <c r="K55" s="15"/>
      <c r="L55" s="22">
        <f t="shared" si="27"/>
        <v>0</v>
      </c>
      <c r="M55" s="15"/>
      <c r="N55" s="22">
        <f>SUM(H55*0.0145)*0</f>
        <v>0</v>
      </c>
      <c r="O55" s="15"/>
      <c r="P55" s="22">
        <f t="shared" si="28"/>
        <v>0</v>
      </c>
      <c r="Q55" s="24"/>
      <c r="R55" s="22">
        <v>0</v>
      </c>
      <c r="S55" s="15"/>
      <c r="T55" s="22">
        <f>J55+L55+N55+P55+R55</f>
        <v>0</v>
      </c>
      <c r="U55" s="15"/>
      <c r="V55" s="22">
        <f>H55+T55</f>
        <v>0</v>
      </c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</row>
    <row r="56" spans="1:134" ht="15" x14ac:dyDescent="0.2">
      <c r="A56" s="25" t="s">
        <v>23</v>
      </c>
      <c r="B56" s="13"/>
      <c r="C56" s="26"/>
      <c r="D56" s="26"/>
      <c r="E56" s="26"/>
      <c r="F56" s="13"/>
      <c r="G56" s="27"/>
      <c r="H56" s="26">
        <f>SUM(H44:H55)</f>
        <v>0</v>
      </c>
      <c r="I56" s="26">
        <f t="shared" ref="I56:V56" si="32">SUM(I44:I55)</f>
        <v>0</v>
      </c>
      <c r="J56" s="26">
        <f t="shared" si="32"/>
        <v>0</v>
      </c>
      <c r="K56" s="26">
        <f t="shared" si="32"/>
        <v>0</v>
      </c>
      <c r="L56" s="26">
        <f t="shared" si="32"/>
        <v>0</v>
      </c>
      <c r="M56" s="26">
        <f t="shared" si="32"/>
        <v>0</v>
      </c>
      <c r="N56" s="26">
        <f t="shared" si="32"/>
        <v>0</v>
      </c>
      <c r="O56" s="26">
        <f t="shared" si="32"/>
        <v>0</v>
      </c>
      <c r="P56" s="26">
        <f t="shared" si="32"/>
        <v>0</v>
      </c>
      <c r="Q56" s="26">
        <f t="shared" si="32"/>
        <v>0</v>
      </c>
      <c r="R56" s="26">
        <f t="shared" si="32"/>
        <v>0</v>
      </c>
      <c r="S56" s="26">
        <f t="shared" si="32"/>
        <v>0</v>
      </c>
      <c r="T56" s="26">
        <f t="shared" si="32"/>
        <v>0</v>
      </c>
      <c r="U56" s="26">
        <f t="shared" si="32"/>
        <v>0</v>
      </c>
      <c r="V56" s="26">
        <f t="shared" si="32"/>
        <v>0</v>
      </c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</row>
    <row r="57" spans="1:134" ht="15" x14ac:dyDescent="0.2">
      <c r="A57" s="11" t="s">
        <v>22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</row>
    <row r="58" spans="1:134" ht="15" x14ac:dyDescent="0.2">
      <c r="A58" s="13"/>
      <c r="B58" s="13"/>
      <c r="C58" s="14"/>
      <c r="D58" s="14"/>
      <c r="E58" s="14"/>
      <c r="F58" s="14"/>
      <c r="G58" s="13"/>
      <c r="H58" s="14" t="s">
        <v>2</v>
      </c>
      <c r="I58" s="13"/>
      <c r="J58" s="13"/>
      <c r="K58" s="13"/>
      <c r="L58" s="14" t="s">
        <v>13</v>
      </c>
      <c r="M58" s="13"/>
      <c r="N58" s="13"/>
      <c r="O58" s="13"/>
      <c r="P58" s="14" t="s">
        <v>10</v>
      </c>
      <c r="Q58" s="13"/>
      <c r="R58" s="13"/>
      <c r="S58" s="13"/>
      <c r="T58" s="14" t="s">
        <v>8</v>
      </c>
      <c r="U58" s="13"/>
      <c r="V58" s="14" t="s">
        <v>8</v>
      </c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</row>
    <row r="59" spans="1:134" ht="15" x14ac:dyDescent="0.2">
      <c r="A59" s="15" t="s">
        <v>0</v>
      </c>
      <c r="B59" s="15" t="s">
        <v>1</v>
      </c>
      <c r="C59" s="16"/>
      <c r="D59" s="16"/>
      <c r="E59" s="16"/>
      <c r="F59" s="16"/>
      <c r="G59" s="16"/>
      <c r="H59" s="16" t="s">
        <v>19</v>
      </c>
      <c r="I59" s="15"/>
      <c r="J59" s="16" t="s">
        <v>3</v>
      </c>
      <c r="K59" s="15"/>
      <c r="L59" s="16" t="s">
        <v>4</v>
      </c>
      <c r="M59" s="15"/>
      <c r="N59" s="16" t="s">
        <v>5</v>
      </c>
      <c r="O59" s="15"/>
      <c r="P59" s="16" t="s">
        <v>14</v>
      </c>
      <c r="Q59" s="16"/>
      <c r="R59" s="16" t="s">
        <v>6</v>
      </c>
      <c r="S59" s="15"/>
      <c r="T59" s="16" t="s">
        <v>7</v>
      </c>
      <c r="U59" s="15"/>
      <c r="V59" s="16" t="s">
        <v>11</v>
      </c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</row>
    <row r="60" spans="1:134" ht="15" x14ac:dyDescent="0.2">
      <c r="A60" s="17"/>
      <c r="B60" s="17" t="s">
        <v>25</v>
      </c>
      <c r="C60" s="18"/>
      <c r="D60" s="18"/>
      <c r="E60" s="18"/>
      <c r="F60" s="19"/>
      <c r="G60" s="20"/>
      <c r="H60" s="18">
        <f t="shared" ref="H60:J62" si="33">SUM(H10,H27,H44)</f>
        <v>0</v>
      </c>
      <c r="I60" s="18">
        <f t="shared" si="33"/>
        <v>0</v>
      </c>
      <c r="J60" s="18">
        <f t="shared" si="33"/>
        <v>0</v>
      </c>
      <c r="K60" s="18"/>
      <c r="L60" s="18">
        <f t="shared" ref="L60:L71" si="34">SUM(L10,L27,L44)</f>
        <v>0</v>
      </c>
      <c r="M60" s="18"/>
      <c r="N60" s="18">
        <f t="shared" ref="N60:N71" si="35">SUM(N10,N27,N44)</f>
        <v>0</v>
      </c>
      <c r="O60" s="18"/>
      <c r="P60" s="18">
        <f t="shared" ref="P60:P71" si="36">SUM(P10,P27,P44)</f>
        <v>0</v>
      </c>
      <c r="Q60" s="21"/>
      <c r="R60" s="18">
        <f>SUM(R10,R27,R44)</f>
        <v>0</v>
      </c>
      <c r="S60" s="17"/>
      <c r="T60" s="18">
        <f t="shared" ref="T60:T71" si="37">SUM(T10,T27,T44)</f>
        <v>0</v>
      </c>
      <c r="U60" s="17"/>
      <c r="V60" s="18">
        <f t="shared" ref="V60:V71" si="38">H60+T60</f>
        <v>0</v>
      </c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</row>
    <row r="61" spans="1:134" ht="15" x14ac:dyDescent="0.2">
      <c r="A61" s="17"/>
      <c r="B61" s="17" t="s">
        <v>29</v>
      </c>
      <c r="C61" s="18"/>
      <c r="D61" s="18"/>
      <c r="E61" s="18"/>
      <c r="F61" s="19"/>
      <c r="G61" s="20"/>
      <c r="H61" s="18">
        <f t="shared" si="33"/>
        <v>0</v>
      </c>
      <c r="I61" s="18">
        <f t="shared" si="33"/>
        <v>0</v>
      </c>
      <c r="J61" s="18">
        <f t="shared" si="33"/>
        <v>0</v>
      </c>
      <c r="K61" s="18"/>
      <c r="L61" s="18">
        <f t="shared" si="34"/>
        <v>0</v>
      </c>
      <c r="M61" s="18"/>
      <c r="N61" s="18">
        <f t="shared" si="35"/>
        <v>0</v>
      </c>
      <c r="O61" s="18"/>
      <c r="P61" s="18">
        <f t="shared" si="36"/>
        <v>0</v>
      </c>
      <c r="Q61" s="21"/>
      <c r="R61" s="18">
        <f>SUM(R11,R28,R45)</f>
        <v>0</v>
      </c>
      <c r="S61" s="17"/>
      <c r="T61" s="18">
        <f t="shared" si="37"/>
        <v>0</v>
      </c>
      <c r="U61" s="17"/>
      <c r="V61" s="18">
        <f t="shared" si="38"/>
        <v>0</v>
      </c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</row>
    <row r="62" spans="1:134" ht="15" x14ac:dyDescent="0.2">
      <c r="A62" s="17"/>
      <c r="B62" s="17" t="s">
        <v>37</v>
      </c>
      <c r="C62" s="18"/>
      <c r="D62" s="18"/>
      <c r="E62" s="18"/>
      <c r="F62" s="19"/>
      <c r="G62" s="20"/>
      <c r="H62" s="18">
        <f t="shared" si="33"/>
        <v>0</v>
      </c>
      <c r="I62" s="18">
        <f t="shared" si="33"/>
        <v>0</v>
      </c>
      <c r="J62" s="18">
        <f t="shared" si="33"/>
        <v>0</v>
      </c>
      <c r="K62" s="18"/>
      <c r="L62" s="18">
        <f t="shared" si="34"/>
        <v>0</v>
      </c>
      <c r="M62" s="18"/>
      <c r="N62" s="18">
        <f t="shared" si="35"/>
        <v>0</v>
      </c>
      <c r="O62" s="18"/>
      <c r="P62" s="18">
        <f t="shared" si="36"/>
        <v>0</v>
      </c>
      <c r="Q62" s="21"/>
      <c r="R62" s="18">
        <f>SUM(R12,R29,R46)</f>
        <v>0</v>
      </c>
      <c r="S62" s="17"/>
      <c r="T62" s="18">
        <f t="shared" si="37"/>
        <v>0</v>
      </c>
      <c r="U62" s="17"/>
      <c r="V62" s="18">
        <f t="shared" si="38"/>
        <v>0</v>
      </c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</row>
    <row r="63" spans="1:134" ht="15" x14ac:dyDescent="0.2">
      <c r="A63" s="17"/>
      <c r="B63" s="17" t="s">
        <v>38</v>
      </c>
      <c r="C63" s="18"/>
      <c r="D63" s="18"/>
      <c r="E63" s="18"/>
      <c r="F63" s="19"/>
      <c r="G63" s="20"/>
      <c r="H63" s="18">
        <f t="shared" ref="H63:H71" si="39">SUM(H13,H30,H47)</f>
        <v>0</v>
      </c>
      <c r="I63" s="18">
        <f>SUM(I15,I30,I49)</f>
        <v>0</v>
      </c>
      <c r="J63" s="18">
        <f t="shared" ref="J63:J70" si="40">SUM(J13,J30,J47)</f>
        <v>0</v>
      </c>
      <c r="K63" s="18"/>
      <c r="L63" s="18">
        <f t="shared" si="34"/>
        <v>0</v>
      </c>
      <c r="M63" s="18"/>
      <c r="N63" s="18">
        <f t="shared" si="35"/>
        <v>0</v>
      </c>
      <c r="O63" s="18"/>
      <c r="P63" s="18">
        <f t="shared" si="36"/>
        <v>0</v>
      </c>
      <c r="Q63" s="21"/>
      <c r="R63" s="18">
        <f>SUM(R15,R30,R49)</f>
        <v>0</v>
      </c>
      <c r="S63" s="17"/>
      <c r="T63" s="18">
        <f t="shared" si="37"/>
        <v>0</v>
      </c>
      <c r="U63" s="17"/>
      <c r="V63" s="18">
        <f t="shared" si="38"/>
        <v>0</v>
      </c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</row>
    <row r="64" spans="1:134" ht="15" x14ac:dyDescent="0.2">
      <c r="A64" s="17"/>
      <c r="B64" s="17" t="s">
        <v>37</v>
      </c>
      <c r="C64" s="18"/>
      <c r="D64" s="18"/>
      <c r="E64" s="18"/>
      <c r="F64" s="19"/>
      <c r="G64" s="20"/>
      <c r="H64" s="18">
        <f t="shared" si="39"/>
        <v>0</v>
      </c>
      <c r="I64" s="18">
        <f t="shared" ref="I64:I71" si="41">SUM(I16,I33,I50)</f>
        <v>0</v>
      </c>
      <c r="J64" s="18">
        <f t="shared" si="40"/>
        <v>0</v>
      </c>
      <c r="K64" s="18"/>
      <c r="L64" s="18">
        <f t="shared" si="34"/>
        <v>0</v>
      </c>
      <c r="M64" s="18"/>
      <c r="N64" s="18">
        <f t="shared" si="35"/>
        <v>0</v>
      </c>
      <c r="O64" s="18"/>
      <c r="P64" s="18">
        <f t="shared" si="36"/>
        <v>0</v>
      </c>
      <c r="Q64" s="21"/>
      <c r="R64" s="18">
        <f t="shared" ref="R64:R71" si="42">SUM(R16,R33,R50)</f>
        <v>0</v>
      </c>
      <c r="S64" s="17"/>
      <c r="T64" s="18">
        <f t="shared" si="37"/>
        <v>0</v>
      </c>
      <c r="U64" s="17"/>
      <c r="V64" s="18">
        <f t="shared" si="38"/>
        <v>0</v>
      </c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</row>
    <row r="65" spans="1:134" ht="15" x14ac:dyDescent="0.2">
      <c r="A65" s="17"/>
      <c r="B65" s="17" t="s">
        <v>38</v>
      </c>
      <c r="C65" s="18"/>
      <c r="D65" s="18"/>
      <c r="E65" s="18"/>
      <c r="F65" s="19"/>
      <c r="G65" s="20"/>
      <c r="H65" s="18">
        <f t="shared" si="39"/>
        <v>0</v>
      </c>
      <c r="I65" s="18">
        <f t="shared" si="41"/>
        <v>0</v>
      </c>
      <c r="J65" s="18">
        <f t="shared" si="40"/>
        <v>0</v>
      </c>
      <c r="K65" s="18"/>
      <c r="L65" s="18">
        <f t="shared" si="34"/>
        <v>0</v>
      </c>
      <c r="M65" s="18"/>
      <c r="N65" s="18">
        <f t="shared" si="35"/>
        <v>0</v>
      </c>
      <c r="O65" s="18"/>
      <c r="P65" s="18">
        <f t="shared" si="36"/>
        <v>0</v>
      </c>
      <c r="Q65" s="21"/>
      <c r="R65" s="18">
        <f t="shared" si="42"/>
        <v>0</v>
      </c>
      <c r="S65" s="17"/>
      <c r="T65" s="18">
        <f t="shared" si="37"/>
        <v>0</v>
      </c>
      <c r="U65" s="17"/>
      <c r="V65" s="18">
        <f t="shared" si="38"/>
        <v>0</v>
      </c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</row>
    <row r="66" spans="1:134" ht="15" x14ac:dyDescent="0.2">
      <c r="A66" s="17"/>
      <c r="B66" s="17" t="s">
        <v>93</v>
      </c>
      <c r="C66" s="18"/>
      <c r="D66" s="18"/>
      <c r="E66" s="18"/>
      <c r="F66" s="19"/>
      <c r="G66" s="20"/>
      <c r="H66" s="18">
        <f t="shared" si="39"/>
        <v>0</v>
      </c>
      <c r="I66" s="18">
        <f t="shared" si="41"/>
        <v>0</v>
      </c>
      <c r="J66" s="18">
        <f t="shared" si="40"/>
        <v>0</v>
      </c>
      <c r="K66" s="18"/>
      <c r="L66" s="18">
        <f t="shared" si="34"/>
        <v>0</v>
      </c>
      <c r="M66" s="18"/>
      <c r="N66" s="18">
        <f t="shared" si="35"/>
        <v>0</v>
      </c>
      <c r="O66" s="18"/>
      <c r="P66" s="18">
        <f t="shared" si="36"/>
        <v>0</v>
      </c>
      <c r="Q66" s="21"/>
      <c r="R66" s="18">
        <f t="shared" si="42"/>
        <v>0</v>
      </c>
      <c r="S66" s="17"/>
      <c r="T66" s="18">
        <f t="shared" si="37"/>
        <v>0</v>
      </c>
      <c r="U66" s="17"/>
      <c r="V66" s="18">
        <f t="shared" si="38"/>
        <v>0</v>
      </c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</row>
    <row r="67" spans="1:134" s="9" customFormat="1" ht="15" x14ac:dyDescent="0.2">
      <c r="A67" s="17"/>
      <c r="B67" s="17" t="s">
        <v>76</v>
      </c>
      <c r="C67" s="18"/>
      <c r="D67" s="18"/>
      <c r="E67" s="18"/>
      <c r="F67" s="19"/>
      <c r="G67" s="20"/>
      <c r="H67" s="18">
        <f t="shared" si="39"/>
        <v>0</v>
      </c>
      <c r="I67" s="18">
        <f t="shared" si="41"/>
        <v>0</v>
      </c>
      <c r="J67" s="18">
        <f t="shared" si="40"/>
        <v>0</v>
      </c>
      <c r="K67" s="18"/>
      <c r="L67" s="18">
        <f t="shared" si="34"/>
        <v>0</v>
      </c>
      <c r="M67" s="18"/>
      <c r="N67" s="18">
        <f t="shared" si="35"/>
        <v>0</v>
      </c>
      <c r="O67" s="18"/>
      <c r="P67" s="18">
        <f t="shared" si="36"/>
        <v>0</v>
      </c>
      <c r="Q67" s="21"/>
      <c r="R67" s="18">
        <f t="shared" si="42"/>
        <v>0</v>
      </c>
      <c r="S67" s="17"/>
      <c r="T67" s="18">
        <f t="shared" si="37"/>
        <v>0</v>
      </c>
      <c r="U67" s="17"/>
      <c r="V67" s="18">
        <f t="shared" si="38"/>
        <v>0</v>
      </c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</row>
    <row r="68" spans="1:134" s="9" customFormat="1" ht="15" x14ac:dyDescent="0.2">
      <c r="A68" s="17"/>
      <c r="B68" s="17" t="s">
        <v>76</v>
      </c>
      <c r="C68" s="18"/>
      <c r="D68" s="18"/>
      <c r="E68" s="18"/>
      <c r="F68" s="19"/>
      <c r="G68" s="20"/>
      <c r="H68" s="18">
        <f t="shared" si="39"/>
        <v>0</v>
      </c>
      <c r="I68" s="18">
        <f t="shared" si="41"/>
        <v>0</v>
      </c>
      <c r="J68" s="18">
        <f t="shared" si="40"/>
        <v>0</v>
      </c>
      <c r="K68" s="18"/>
      <c r="L68" s="18">
        <f t="shared" si="34"/>
        <v>0</v>
      </c>
      <c r="M68" s="18"/>
      <c r="N68" s="18">
        <f t="shared" si="35"/>
        <v>0</v>
      </c>
      <c r="O68" s="18"/>
      <c r="P68" s="18">
        <f t="shared" si="36"/>
        <v>0</v>
      </c>
      <c r="Q68" s="21"/>
      <c r="R68" s="18">
        <f t="shared" si="42"/>
        <v>0</v>
      </c>
      <c r="S68" s="17"/>
      <c r="T68" s="18">
        <f t="shared" si="37"/>
        <v>0</v>
      </c>
      <c r="U68" s="17"/>
      <c r="V68" s="18">
        <f t="shared" si="38"/>
        <v>0</v>
      </c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</row>
    <row r="69" spans="1:134" s="9" customFormat="1" ht="15" x14ac:dyDescent="0.2">
      <c r="A69" s="17"/>
      <c r="B69" s="17" t="s">
        <v>91</v>
      </c>
      <c r="C69" s="18"/>
      <c r="D69" s="18"/>
      <c r="E69" s="18"/>
      <c r="F69" s="19"/>
      <c r="G69" s="20"/>
      <c r="H69" s="18">
        <f t="shared" si="39"/>
        <v>0</v>
      </c>
      <c r="I69" s="18">
        <f t="shared" si="41"/>
        <v>0</v>
      </c>
      <c r="J69" s="18">
        <f t="shared" si="40"/>
        <v>0</v>
      </c>
      <c r="K69" s="18"/>
      <c r="L69" s="18">
        <f t="shared" si="34"/>
        <v>0</v>
      </c>
      <c r="M69" s="18"/>
      <c r="N69" s="18">
        <f t="shared" si="35"/>
        <v>0</v>
      </c>
      <c r="O69" s="18"/>
      <c r="P69" s="18">
        <f t="shared" si="36"/>
        <v>0</v>
      </c>
      <c r="Q69" s="21"/>
      <c r="R69" s="18">
        <f t="shared" si="42"/>
        <v>0</v>
      </c>
      <c r="S69" s="17"/>
      <c r="T69" s="18">
        <f t="shared" si="37"/>
        <v>0</v>
      </c>
      <c r="U69" s="17"/>
      <c r="V69" s="18">
        <f t="shared" si="38"/>
        <v>0</v>
      </c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</row>
    <row r="70" spans="1:134" s="9" customFormat="1" ht="15" x14ac:dyDescent="0.2">
      <c r="A70" s="17"/>
      <c r="B70" s="17" t="s">
        <v>91</v>
      </c>
      <c r="C70" s="18"/>
      <c r="D70" s="18"/>
      <c r="E70" s="18"/>
      <c r="F70" s="19"/>
      <c r="G70" s="20"/>
      <c r="H70" s="18">
        <f t="shared" si="39"/>
        <v>0</v>
      </c>
      <c r="I70" s="18">
        <f t="shared" si="41"/>
        <v>0</v>
      </c>
      <c r="J70" s="18">
        <f t="shared" si="40"/>
        <v>0</v>
      </c>
      <c r="K70" s="18"/>
      <c r="L70" s="18">
        <f t="shared" si="34"/>
        <v>0</v>
      </c>
      <c r="M70" s="18"/>
      <c r="N70" s="18">
        <f t="shared" si="35"/>
        <v>0</v>
      </c>
      <c r="O70" s="18"/>
      <c r="P70" s="18">
        <f t="shared" si="36"/>
        <v>0</v>
      </c>
      <c r="Q70" s="21"/>
      <c r="R70" s="18">
        <f t="shared" si="42"/>
        <v>0</v>
      </c>
      <c r="S70" s="17"/>
      <c r="T70" s="18">
        <f t="shared" si="37"/>
        <v>0</v>
      </c>
      <c r="U70" s="17"/>
      <c r="V70" s="18">
        <f t="shared" si="38"/>
        <v>0</v>
      </c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</row>
    <row r="71" spans="1:134" s="9" customFormat="1" ht="15" x14ac:dyDescent="0.2">
      <c r="A71" s="15"/>
      <c r="B71" s="15" t="s">
        <v>92</v>
      </c>
      <c r="C71" s="22"/>
      <c r="D71" s="22"/>
      <c r="E71" s="22"/>
      <c r="F71" s="16"/>
      <c r="G71" s="23"/>
      <c r="H71" s="22">
        <f t="shared" si="39"/>
        <v>0</v>
      </c>
      <c r="I71" s="22">
        <f t="shared" si="41"/>
        <v>0</v>
      </c>
      <c r="J71" s="22">
        <f>SUM(J21,J38,J55)</f>
        <v>0</v>
      </c>
      <c r="K71" s="22"/>
      <c r="L71" s="22">
        <f t="shared" si="34"/>
        <v>0</v>
      </c>
      <c r="M71" s="22"/>
      <c r="N71" s="22">
        <f t="shared" si="35"/>
        <v>0</v>
      </c>
      <c r="O71" s="22"/>
      <c r="P71" s="22">
        <f t="shared" si="36"/>
        <v>0</v>
      </c>
      <c r="Q71" s="24"/>
      <c r="R71" s="22">
        <f t="shared" si="42"/>
        <v>0</v>
      </c>
      <c r="S71" s="15"/>
      <c r="T71" s="22">
        <f t="shared" si="37"/>
        <v>0</v>
      </c>
      <c r="U71" s="15"/>
      <c r="V71" s="22">
        <f t="shared" si="38"/>
        <v>0</v>
      </c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</row>
    <row r="72" spans="1:134" ht="15" x14ac:dyDescent="0.2">
      <c r="A72" s="25" t="s">
        <v>23</v>
      </c>
      <c r="B72" s="13"/>
      <c r="C72" s="26"/>
      <c r="D72" s="26"/>
      <c r="E72" s="26"/>
      <c r="F72" s="13"/>
      <c r="G72" s="27"/>
      <c r="H72" s="26">
        <f t="shared" ref="H72:N72" si="43">SUM(H60:H71)</f>
        <v>0</v>
      </c>
      <c r="I72" s="26">
        <f t="shared" si="43"/>
        <v>0</v>
      </c>
      <c r="J72" s="26">
        <f t="shared" si="43"/>
        <v>0</v>
      </c>
      <c r="K72" s="26">
        <f t="shared" si="43"/>
        <v>0</v>
      </c>
      <c r="L72" s="26">
        <f t="shared" si="43"/>
        <v>0</v>
      </c>
      <c r="M72" s="26">
        <f t="shared" si="43"/>
        <v>0</v>
      </c>
      <c r="N72" s="26">
        <f t="shared" si="43"/>
        <v>0</v>
      </c>
      <c r="O72" s="26"/>
      <c r="P72" s="26">
        <f t="shared" ref="P72:V72" si="44">SUM(P60:P71)</f>
        <v>0</v>
      </c>
      <c r="Q72" s="26">
        <f t="shared" si="44"/>
        <v>0</v>
      </c>
      <c r="R72" s="26">
        <f t="shared" si="44"/>
        <v>0</v>
      </c>
      <c r="S72" s="26">
        <f t="shared" si="44"/>
        <v>0</v>
      </c>
      <c r="T72" s="26">
        <f t="shared" si="44"/>
        <v>0</v>
      </c>
      <c r="U72" s="26">
        <f t="shared" si="44"/>
        <v>0</v>
      </c>
      <c r="V72" s="26">
        <f t="shared" si="44"/>
        <v>0</v>
      </c>
    </row>
    <row r="73" spans="1:134" ht="15" x14ac:dyDescent="0.2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</row>
  </sheetData>
  <mergeCells count="6">
    <mergeCell ref="A6:B6"/>
    <mergeCell ref="A1:V1"/>
    <mergeCell ref="A5:V5"/>
    <mergeCell ref="A4:V4"/>
    <mergeCell ref="A3:V3"/>
    <mergeCell ref="A2:V2"/>
  </mergeCells>
  <phoneticPr fontId="0" type="noConversion"/>
  <printOptions horizontalCentered="1"/>
  <pageMargins left="0" right="0" top="0" bottom="0.12" header="0" footer="0"/>
  <pageSetup scale="83" orientation="landscape" horizontalDpi="300" verticalDpi="300" r:id="rId1"/>
  <headerFooter alignWithMargins="0">
    <oddFooter>&amp;R&amp;7&amp;D&amp;T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52"/>
  <sheetViews>
    <sheetView zoomScale="75" workbookViewId="0">
      <selection activeCell="Y24" sqref="Y24"/>
    </sheetView>
  </sheetViews>
  <sheetFormatPr defaultRowHeight="12.75" x14ac:dyDescent="0.2"/>
  <cols>
    <col min="1" max="1" width="5.85546875" style="3" customWidth="1"/>
    <col min="2" max="2" width="18.85546875" style="1" customWidth="1"/>
    <col min="3" max="3" width="16" style="1" customWidth="1"/>
    <col min="4" max="4" width="2.7109375" style="1" customWidth="1"/>
    <col min="5" max="8" width="13.7109375" style="1" customWidth="1"/>
    <col min="9" max="9" width="0.42578125" style="1" customWidth="1"/>
    <col min="10" max="14" width="9.140625" style="1" hidden="1" customWidth="1"/>
    <col min="15" max="15" width="8.140625" style="1" hidden="1" customWidth="1"/>
    <col min="16" max="21" width="9.140625" style="1" hidden="1" customWidth="1"/>
    <col min="22" max="16384" width="9.140625" style="7"/>
  </cols>
  <sheetData>
    <row r="1" spans="1:87" s="6" customFormat="1" ht="15" x14ac:dyDescent="0.2">
      <c r="A1" s="73" t="str">
        <f>Personnel!A1</f>
        <v xml:space="preserve">PI Name: 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</row>
    <row r="2" spans="1:87" s="6" customFormat="1" ht="15" x14ac:dyDescent="0.2">
      <c r="A2" s="73" t="str">
        <f>Personnel!A2</f>
        <v xml:space="preserve">Funding Organization: 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</row>
    <row r="3" spans="1:87" s="6" customFormat="1" ht="15" x14ac:dyDescent="0.2">
      <c r="A3" s="73" t="str">
        <f>Personnel!A3</f>
        <v xml:space="preserve">Title of Project: 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</row>
    <row r="4" spans="1:87" s="6" customFormat="1" ht="15" x14ac:dyDescent="0.2">
      <c r="A4" s="73" t="str">
        <f>Personnel!A4</f>
        <v>Period of Performance: July 1, 2018 - December 31, 2019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</row>
    <row r="5" spans="1:87" ht="15" x14ac:dyDescent="0.2">
      <c r="A5" s="28"/>
      <c r="B5" s="29"/>
      <c r="C5" s="29"/>
      <c r="D5" s="29"/>
      <c r="E5" s="30" t="s">
        <v>20</v>
      </c>
      <c r="F5" s="30" t="s">
        <v>21</v>
      </c>
      <c r="G5" s="30" t="s">
        <v>24</v>
      </c>
      <c r="H5" s="30" t="s">
        <v>22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87" ht="15" x14ac:dyDescent="0.2">
      <c r="A6" s="13" t="s">
        <v>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87" ht="15" x14ac:dyDescent="0.2">
      <c r="A7" s="13"/>
      <c r="B7" s="13" t="s">
        <v>33</v>
      </c>
      <c r="C7" s="13"/>
      <c r="D7" s="13"/>
      <c r="E7" s="26">
        <f>SUM(Personnel!H22)</f>
        <v>0</v>
      </c>
      <c r="F7" s="26">
        <f>SUM(Personnel!H39)</f>
        <v>0</v>
      </c>
      <c r="G7" s="26">
        <f>SUM(Personnel!H56)</f>
        <v>0</v>
      </c>
      <c r="H7" s="26">
        <f>SUM(E7:G7)</f>
        <v>0</v>
      </c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87" ht="15" x14ac:dyDescent="0.2">
      <c r="A8" s="13"/>
      <c r="B8" s="13" t="s">
        <v>34</v>
      </c>
      <c r="C8" s="13"/>
      <c r="D8" s="13"/>
      <c r="E8" s="22">
        <f>SUM(Personnel!T22)</f>
        <v>0</v>
      </c>
      <c r="F8" s="22">
        <f>SUM(Personnel!T39)</f>
        <v>0</v>
      </c>
      <c r="G8" s="22">
        <f>SUM(Personnel!T56)</f>
        <v>0</v>
      </c>
      <c r="H8" s="22">
        <f>SUM(E8:G8)</f>
        <v>0</v>
      </c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87" ht="15" x14ac:dyDescent="0.2">
      <c r="A9" s="13"/>
      <c r="B9" s="13"/>
      <c r="C9" s="13" t="s">
        <v>8</v>
      </c>
      <c r="D9" s="13"/>
      <c r="E9" s="26">
        <f>SUM(E7:E8)</f>
        <v>0</v>
      </c>
      <c r="F9" s="26">
        <f>SUM(F7:F8)</f>
        <v>0</v>
      </c>
      <c r="G9" s="26">
        <f>SUM(G7:G8)</f>
        <v>0</v>
      </c>
      <c r="H9" s="26">
        <f>SUM(H7:H8)</f>
        <v>0</v>
      </c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87" ht="4.5" customHeight="1" x14ac:dyDescent="0.2">
      <c r="A10" s="13"/>
      <c r="B10" s="13"/>
      <c r="C10" s="13"/>
      <c r="D10" s="13"/>
      <c r="E10" s="26"/>
      <c r="F10" s="26"/>
      <c r="G10" s="26"/>
      <c r="H10" s="26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87" ht="15" x14ac:dyDescent="0.2">
      <c r="A11" s="13" t="s">
        <v>46</v>
      </c>
      <c r="B11" s="13"/>
      <c r="C11" s="13"/>
      <c r="D11" s="13"/>
      <c r="E11" s="26"/>
      <c r="F11" s="26"/>
      <c r="G11" s="26"/>
      <c r="H11" s="26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87" ht="15" x14ac:dyDescent="0.2">
      <c r="A12" s="13"/>
      <c r="B12" s="13" t="s">
        <v>82</v>
      </c>
      <c r="C12" s="13"/>
      <c r="D12" s="13"/>
      <c r="E12" s="26">
        <v>0</v>
      </c>
      <c r="F12" s="26">
        <f>E12</f>
        <v>0</v>
      </c>
      <c r="G12" s="26">
        <f>F12</f>
        <v>0</v>
      </c>
      <c r="H12" s="26">
        <f>SUM(E12:G12)</f>
        <v>0</v>
      </c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87" ht="15" x14ac:dyDescent="0.2">
      <c r="A13" s="13"/>
      <c r="B13" s="13" t="s">
        <v>47</v>
      </c>
      <c r="C13" s="13"/>
      <c r="D13" s="13"/>
      <c r="E13" s="22">
        <v>0</v>
      </c>
      <c r="F13" s="22">
        <v>0</v>
      </c>
      <c r="G13" s="22">
        <v>0</v>
      </c>
      <c r="H13" s="22">
        <f>SUM(E13:G13)</f>
        <v>0</v>
      </c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87" s="8" customFormat="1" ht="15" x14ac:dyDescent="0.2">
      <c r="A14" s="17"/>
      <c r="B14" s="17"/>
      <c r="C14" s="17"/>
      <c r="D14" s="17"/>
      <c r="E14" s="18">
        <f>SUM(E12:E13)</f>
        <v>0</v>
      </c>
      <c r="F14" s="18">
        <f>SUM(F12:F13)</f>
        <v>0</v>
      </c>
      <c r="G14" s="18">
        <f>SUM(G12:G13)</f>
        <v>0</v>
      </c>
      <c r="H14" s="18">
        <f>SUM(H12:H13)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87" ht="6.75" customHeight="1" x14ac:dyDescent="0.2">
      <c r="A15" s="13"/>
      <c r="B15" s="13"/>
      <c r="C15" s="13"/>
      <c r="D15" s="13"/>
      <c r="E15" s="26"/>
      <c r="F15" s="26"/>
      <c r="G15" s="26"/>
      <c r="H15" s="26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87" ht="15" x14ac:dyDescent="0.2">
      <c r="A16" s="13" t="s">
        <v>15</v>
      </c>
      <c r="B16" s="13"/>
      <c r="C16" s="13"/>
      <c r="D16" s="13"/>
      <c r="E16" s="26">
        <v>0</v>
      </c>
      <c r="F16" s="26">
        <v>0</v>
      </c>
      <c r="G16" s="26">
        <v>0</v>
      </c>
      <c r="H16" s="26">
        <f>SUM(E16:G16)</f>
        <v>0</v>
      </c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15" x14ac:dyDescent="0.2">
      <c r="A17" s="13"/>
      <c r="B17" s="13"/>
      <c r="C17" s="13"/>
      <c r="D17" s="13"/>
      <c r="E17" s="22">
        <v>0</v>
      </c>
      <c r="F17" s="22">
        <v>0</v>
      </c>
      <c r="G17" s="22">
        <v>0</v>
      </c>
      <c r="H17" s="22">
        <f>SUM(E17,F17,G17)</f>
        <v>0</v>
      </c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15" x14ac:dyDescent="0.2">
      <c r="A18" s="13"/>
      <c r="B18" s="13"/>
      <c r="C18" s="13" t="s">
        <v>8</v>
      </c>
      <c r="D18" s="13"/>
      <c r="E18" s="26">
        <f>SUM(E16:E17)</f>
        <v>0</v>
      </c>
      <c r="F18" s="26">
        <f>SUM(F16:F17)</f>
        <v>0</v>
      </c>
      <c r="G18" s="26">
        <f>SUM(G16:G17)</f>
        <v>0</v>
      </c>
      <c r="H18" s="26">
        <f>SUM(H16:H17)</f>
        <v>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6.75" customHeight="1" x14ac:dyDescent="0.2">
      <c r="A19" s="13"/>
      <c r="B19" s="13"/>
      <c r="C19" s="13"/>
      <c r="D19" s="13"/>
      <c r="E19" s="26"/>
      <c r="F19" s="26"/>
      <c r="G19" s="26"/>
      <c r="H19" s="26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  <row r="20" spans="1:21" ht="15" x14ac:dyDescent="0.2">
      <c r="A20" s="13" t="s">
        <v>16</v>
      </c>
      <c r="B20" s="13"/>
      <c r="C20" s="13"/>
      <c r="D20" s="13"/>
      <c r="E20" s="26"/>
      <c r="F20" s="26"/>
      <c r="G20" s="26"/>
      <c r="H20" s="26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</row>
    <row r="21" spans="1:21" ht="15" x14ac:dyDescent="0.2">
      <c r="A21" s="13"/>
      <c r="B21" s="13" t="s">
        <v>16</v>
      </c>
      <c r="C21" s="13"/>
      <c r="D21" s="13"/>
      <c r="E21" s="26">
        <v>0</v>
      </c>
      <c r="F21" s="26">
        <f t="shared" ref="F21:G27" si="0">E21*1.03</f>
        <v>0</v>
      </c>
      <c r="G21" s="26">
        <f t="shared" si="0"/>
        <v>0</v>
      </c>
      <c r="H21" s="26">
        <f t="shared" ref="H21:H27" si="1">SUM(E21,F21,G21)</f>
        <v>0</v>
      </c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</row>
    <row r="22" spans="1:21" ht="15" x14ac:dyDescent="0.2">
      <c r="A22" s="13"/>
      <c r="B22" s="13" t="s">
        <v>42</v>
      </c>
      <c r="C22" s="13"/>
      <c r="D22" s="13"/>
      <c r="E22" s="26">
        <v>0</v>
      </c>
      <c r="F22" s="18">
        <f t="shared" si="0"/>
        <v>0</v>
      </c>
      <c r="G22" s="18">
        <f t="shared" si="0"/>
        <v>0</v>
      </c>
      <c r="H22" s="26">
        <f t="shared" si="1"/>
        <v>0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</row>
    <row r="23" spans="1:21" ht="15" x14ac:dyDescent="0.2">
      <c r="A23" s="13"/>
      <c r="B23" s="13" t="s">
        <v>43</v>
      </c>
      <c r="C23" s="13"/>
      <c r="D23" s="13"/>
      <c r="E23" s="26">
        <v>0</v>
      </c>
      <c r="F23" s="18">
        <f t="shared" si="0"/>
        <v>0</v>
      </c>
      <c r="G23" s="18">
        <f t="shared" si="0"/>
        <v>0</v>
      </c>
      <c r="H23" s="26">
        <f t="shared" si="1"/>
        <v>0</v>
      </c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</row>
    <row r="24" spans="1:21" ht="15" x14ac:dyDescent="0.2">
      <c r="A24" s="13"/>
      <c r="B24" s="13" t="s">
        <v>44</v>
      </c>
      <c r="C24" s="13"/>
      <c r="D24" s="13"/>
      <c r="E24" s="26">
        <v>0</v>
      </c>
      <c r="F24" s="18">
        <f t="shared" si="0"/>
        <v>0</v>
      </c>
      <c r="G24" s="18">
        <f t="shared" si="0"/>
        <v>0</v>
      </c>
      <c r="H24" s="26">
        <f t="shared" si="1"/>
        <v>0</v>
      </c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</row>
    <row r="25" spans="1:21" ht="15" x14ac:dyDescent="0.2">
      <c r="A25" s="13"/>
      <c r="B25" s="13" t="s">
        <v>86</v>
      </c>
      <c r="C25" s="13"/>
      <c r="D25" s="13"/>
      <c r="E25" s="26">
        <v>0</v>
      </c>
      <c r="F25" s="18">
        <f t="shared" si="0"/>
        <v>0</v>
      </c>
      <c r="G25" s="18">
        <f t="shared" si="0"/>
        <v>0</v>
      </c>
      <c r="H25" s="26">
        <f t="shared" si="1"/>
        <v>0</v>
      </c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</row>
    <row r="26" spans="1:21" ht="15" x14ac:dyDescent="0.2">
      <c r="A26" s="13"/>
      <c r="B26" s="13" t="s">
        <v>87</v>
      </c>
      <c r="C26" s="13"/>
      <c r="D26" s="13"/>
      <c r="E26" s="26">
        <v>0</v>
      </c>
      <c r="F26" s="18">
        <f t="shared" si="0"/>
        <v>0</v>
      </c>
      <c r="G26" s="18">
        <f t="shared" si="0"/>
        <v>0</v>
      </c>
      <c r="H26" s="26">
        <f t="shared" si="1"/>
        <v>0</v>
      </c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</row>
    <row r="27" spans="1:21" ht="15" x14ac:dyDescent="0.2">
      <c r="A27" s="13"/>
      <c r="B27" s="13" t="s">
        <v>45</v>
      </c>
      <c r="C27" s="13"/>
      <c r="D27" s="13"/>
      <c r="E27" s="22">
        <v>0</v>
      </c>
      <c r="F27" s="22">
        <f t="shared" si="0"/>
        <v>0</v>
      </c>
      <c r="G27" s="22">
        <f t="shared" si="0"/>
        <v>0</v>
      </c>
      <c r="H27" s="22">
        <f t="shared" si="1"/>
        <v>0</v>
      </c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</row>
    <row r="28" spans="1:21" ht="15" x14ac:dyDescent="0.2">
      <c r="A28" s="13"/>
      <c r="B28" s="13"/>
      <c r="C28" s="13" t="s">
        <v>8</v>
      </c>
      <c r="D28" s="13"/>
      <c r="E28" s="26">
        <f>SUM(E21:E27)</f>
        <v>0</v>
      </c>
      <c r="F28" s="26">
        <f>SUM(F21:F27)</f>
        <v>0</v>
      </c>
      <c r="G28" s="26">
        <f>SUM(G21:G27)</f>
        <v>0</v>
      </c>
      <c r="H28" s="26">
        <f>SUM(H21:H27)</f>
        <v>0</v>
      </c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5.25" customHeight="1" x14ac:dyDescent="0.2">
      <c r="A29" s="13"/>
      <c r="B29" s="13"/>
      <c r="C29" s="13"/>
      <c r="D29" s="13"/>
      <c r="E29" s="26"/>
      <c r="F29" s="26"/>
      <c r="G29" s="26"/>
      <c r="H29" s="26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</row>
    <row r="30" spans="1:21" ht="15" x14ac:dyDescent="0.2">
      <c r="A30" s="13" t="s">
        <v>9</v>
      </c>
      <c r="B30" s="13"/>
      <c r="C30" s="13"/>
      <c r="D30" s="13"/>
      <c r="E30" s="26"/>
      <c r="F30" s="26"/>
      <c r="G30" s="26"/>
      <c r="H30" s="2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</row>
    <row r="31" spans="1:21" ht="15" x14ac:dyDescent="0.2">
      <c r="A31" s="13"/>
      <c r="B31" s="13" t="s">
        <v>31</v>
      </c>
      <c r="C31" s="13"/>
      <c r="D31" s="13"/>
      <c r="E31" s="26">
        <f>'Travel Breakdown'!E15*0</f>
        <v>0</v>
      </c>
      <c r="F31" s="26">
        <f>E31*1.05</f>
        <v>0</v>
      </c>
      <c r="G31" s="26">
        <f>F31*1.05</f>
        <v>0</v>
      </c>
      <c r="H31" s="26">
        <f>SUM(E31,F31,G31)</f>
        <v>0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</row>
    <row r="32" spans="1:21" ht="15" x14ac:dyDescent="0.2">
      <c r="A32" s="31"/>
      <c r="B32" s="31" t="s">
        <v>32</v>
      </c>
      <c r="C32" s="31"/>
      <c r="D32" s="31"/>
      <c r="E32" s="32">
        <f>'Travel Breakdown'!F35</f>
        <v>0</v>
      </c>
      <c r="F32" s="22">
        <f>'Travel Breakdown'!M35</f>
        <v>0</v>
      </c>
      <c r="G32" s="22">
        <f>'Travel Breakdown'!T35</f>
        <v>0</v>
      </c>
      <c r="H32" s="22">
        <f>SUM(E32,F32,G32)</f>
        <v>0</v>
      </c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</row>
    <row r="33" spans="1:68" ht="15" x14ac:dyDescent="0.2">
      <c r="A33" s="13"/>
      <c r="B33" s="13"/>
      <c r="C33" s="13" t="s">
        <v>8</v>
      </c>
      <c r="D33" s="13"/>
      <c r="E33" s="26">
        <f>SUM(E31:E32)</f>
        <v>0</v>
      </c>
      <c r="F33" s="26">
        <f>SUM(F31:F32)</f>
        <v>0</v>
      </c>
      <c r="G33" s="26">
        <f>SUM(G31:G32)</f>
        <v>0</v>
      </c>
      <c r="H33" s="26">
        <f>SUM(H31:H32)</f>
        <v>0</v>
      </c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</row>
    <row r="34" spans="1:68" ht="5.25" customHeight="1" x14ac:dyDescent="0.2">
      <c r="A34" s="13"/>
      <c r="B34" s="13"/>
      <c r="C34" s="13"/>
      <c r="D34" s="13"/>
      <c r="E34" s="26"/>
      <c r="F34" s="26"/>
      <c r="G34" s="26"/>
      <c r="H34" s="26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</row>
    <row r="35" spans="1:68" ht="15" x14ac:dyDescent="0.2">
      <c r="A35" s="13" t="s">
        <v>17</v>
      </c>
      <c r="B35" s="13"/>
      <c r="C35" s="13"/>
      <c r="D35" s="13"/>
      <c r="E35" s="26"/>
      <c r="F35" s="26"/>
      <c r="G35" s="26"/>
      <c r="H35" s="26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</row>
    <row r="36" spans="1:68" ht="15" x14ac:dyDescent="0.2">
      <c r="A36" s="13"/>
      <c r="B36" s="13" t="s">
        <v>28</v>
      </c>
      <c r="C36" s="13"/>
      <c r="D36" s="13"/>
      <c r="E36" s="26">
        <v>0</v>
      </c>
      <c r="F36" s="18">
        <f t="shared" ref="F36:G38" si="2">SUM(E36*1.03)</f>
        <v>0</v>
      </c>
      <c r="G36" s="18">
        <f t="shared" si="2"/>
        <v>0</v>
      </c>
      <c r="H36" s="26">
        <f>SUM(E36,F36,G36)</f>
        <v>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</row>
    <row r="37" spans="1:68" ht="15" x14ac:dyDescent="0.2">
      <c r="A37" s="13"/>
      <c r="B37" s="13" t="s">
        <v>40</v>
      </c>
      <c r="C37" s="13"/>
      <c r="D37" s="13"/>
      <c r="E37" s="26">
        <v>0</v>
      </c>
      <c r="F37" s="18">
        <f t="shared" si="2"/>
        <v>0</v>
      </c>
      <c r="G37" s="18">
        <f t="shared" si="2"/>
        <v>0</v>
      </c>
      <c r="H37" s="26">
        <f>SUM(E37,F37,G37)</f>
        <v>0</v>
      </c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</row>
    <row r="38" spans="1:68" ht="15" x14ac:dyDescent="0.2">
      <c r="A38" s="13"/>
      <c r="B38" s="31" t="s">
        <v>6</v>
      </c>
      <c r="C38" s="13"/>
      <c r="D38" s="13"/>
      <c r="E38" s="22">
        <v>0</v>
      </c>
      <c r="F38" s="22">
        <f t="shared" si="2"/>
        <v>0</v>
      </c>
      <c r="G38" s="22">
        <f t="shared" si="2"/>
        <v>0</v>
      </c>
      <c r="H38" s="22">
        <f>SUM(E38,F38,G38)</f>
        <v>0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1:68" ht="15" x14ac:dyDescent="0.2">
      <c r="A39" s="13"/>
      <c r="B39" s="13"/>
      <c r="C39" s="31" t="s">
        <v>8</v>
      </c>
      <c r="D39" s="13"/>
      <c r="E39" s="26">
        <f>SUM(E36:E38)</f>
        <v>0</v>
      </c>
      <c r="F39" s="26">
        <f>SUM(F36:F38)</f>
        <v>0</v>
      </c>
      <c r="G39" s="26">
        <f>SUM(G36:G38)</f>
        <v>0</v>
      </c>
      <c r="H39" s="26">
        <f>SUM(H36:H38)</f>
        <v>0</v>
      </c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8"/>
      <c r="W39" s="8"/>
      <c r="X39" s="8"/>
      <c r="Y39" s="8"/>
      <c r="Z39" s="8"/>
    </row>
    <row r="40" spans="1:68" ht="15" x14ac:dyDescent="0.2">
      <c r="A40" s="13"/>
      <c r="B40" s="13"/>
      <c r="C40" s="31"/>
      <c r="D40" s="13"/>
      <c r="E40" s="26"/>
      <c r="F40" s="26"/>
      <c r="G40" s="26"/>
      <c r="H40" s="26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8"/>
      <c r="W40" s="8"/>
      <c r="X40" s="8"/>
      <c r="Y40" s="8"/>
      <c r="Z40" s="8"/>
    </row>
    <row r="41" spans="1:68" ht="3" customHeight="1" x14ac:dyDescent="0.2">
      <c r="A41" s="13"/>
      <c r="B41" s="13"/>
      <c r="C41" s="13"/>
      <c r="D41" s="13"/>
      <c r="E41" s="26"/>
      <c r="F41" s="26"/>
      <c r="G41" s="26"/>
      <c r="H41" s="26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8"/>
      <c r="W41" s="8"/>
      <c r="X41" s="8"/>
      <c r="Y41" s="8"/>
      <c r="Z41" s="8"/>
    </row>
    <row r="42" spans="1:68" ht="15" x14ac:dyDescent="0.2">
      <c r="A42" s="31" t="s">
        <v>27</v>
      </c>
      <c r="B42" s="31"/>
      <c r="C42" s="31"/>
      <c r="D42" s="31"/>
      <c r="E42" s="33">
        <f>E9+E14+E18+E28+E33+E39</f>
        <v>0</v>
      </c>
      <c r="F42" s="33">
        <f>F9+F14+F18+F28+F33+F39</f>
        <v>0</v>
      </c>
      <c r="G42" s="33">
        <f>G9+G14+G18+G28+G33+G39</f>
        <v>0</v>
      </c>
      <c r="H42" s="26">
        <f>SUM(E42,F42,G42)</f>
        <v>0</v>
      </c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68" ht="15" x14ac:dyDescent="0.2">
      <c r="A43" s="31" t="s">
        <v>39</v>
      </c>
      <c r="B43" s="31"/>
      <c r="C43" s="31"/>
      <c r="D43" s="31"/>
      <c r="E43" s="33">
        <f>E42-(E18+E37+E38)</f>
        <v>0</v>
      </c>
      <c r="F43" s="33">
        <f>F42-(F18+F37+F38)</f>
        <v>0</v>
      </c>
      <c r="G43" s="33">
        <f>G42-(G18+G37+G38)</f>
        <v>0</v>
      </c>
      <c r="H43" s="26">
        <f>SUM(E43,F43,G43)</f>
        <v>0</v>
      </c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  <row r="44" spans="1:68" ht="15" x14ac:dyDescent="0.2">
      <c r="A44" s="31" t="s">
        <v>98</v>
      </c>
      <c r="B44" s="31"/>
      <c r="C44" s="31" t="s">
        <v>35</v>
      </c>
      <c r="D44" s="31"/>
      <c r="E44" s="32">
        <f>E43*0.51</f>
        <v>0</v>
      </c>
      <c r="F44" s="32">
        <f t="shared" ref="F44:H44" si="3">F43*0.51</f>
        <v>0</v>
      </c>
      <c r="G44" s="32">
        <f t="shared" si="3"/>
        <v>0</v>
      </c>
      <c r="H44" s="32">
        <f t="shared" si="3"/>
        <v>0</v>
      </c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</row>
    <row r="45" spans="1:68" ht="15" x14ac:dyDescent="0.2">
      <c r="A45" s="31" t="s">
        <v>18</v>
      </c>
      <c r="B45" s="31"/>
      <c r="C45" s="31"/>
      <c r="D45" s="31"/>
      <c r="E45" s="33">
        <f>E42+E44</f>
        <v>0</v>
      </c>
      <c r="F45" s="33">
        <f>F42+F44</f>
        <v>0</v>
      </c>
      <c r="G45" s="33">
        <f>G42+G44</f>
        <v>0</v>
      </c>
      <c r="H45" s="33">
        <f>SUM(H42+H44)</f>
        <v>0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</row>
    <row r="46" spans="1:68" x14ac:dyDescent="0.2">
      <c r="A46" s="7"/>
      <c r="B46" s="7"/>
      <c r="C46" s="7"/>
      <c r="D46" s="7"/>
      <c r="E46" s="10"/>
      <c r="F46" s="10"/>
      <c r="G46" s="10"/>
      <c r="H46" s="10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</row>
    <row r="47" spans="1:68" x14ac:dyDescent="0.2">
      <c r="A47" s="1"/>
      <c r="B47" s="35" t="s">
        <v>41</v>
      </c>
      <c r="E47" s="2"/>
      <c r="F47" s="2"/>
      <c r="G47" s="2"/>
      <c r="H47" s="2"/>
    </row>
    <row r="48" spans="1:68" x14ac:dyDescent="0.2">
      <c r="A48" s="1"/>
      <c r="E48" s="2"/>
      <c r="F48" s="2"/>
      <c r="G48" s="2"/>
      <c r="H48" s="2"/>
    </row>
    <row r="49" spans="1:8" x14ac:dyDescent="0.2">
      <c r="A49" s="1"/>
      <c r="E49" s="2"/>
      <c r="F49" s="2"/>
      <c r="G49" s="2"/>
      <c r="H49" s="2"/>
    </row>
    <row r="50" spans="1:8" x14ac:dyDescent="0.2">
      <c r="A50" s="1"/>
    </row>
    <row r="51" spans="1:8" x14ac:dyDescent="0.2">
      <c r="A51" s="1"/>
    </row>
    <row r="52" spans="1:8" x14ac:dyDescent="0.2">
      <c r="A52" s="1"/>
    </row>
  </sheetData>
  <mergeCells count="4">
    <mergeCell ref="A1:U1"/>
    <mergeCell ref="A2:U2"/>
    <mergeCell ref="A3:U3"/>
    <mergeCell ref="A4:U4"/>
  </mergeCells>
  <phoneticPr fontId="0" type="noConversion"/>
  <printOptions horizontalCentered="1"/>
  <pageMargins left="0.25" right="0.26" top="0.59" bottom="0.52" header="0.44" footer="0.23"/>
  <pageSetup orientation="portrait" horizontalDpi="300" verticalDpi="300" r:id="rId1"/>
  <headerFooter alignWithMargins="0">
    <oddFooter xml:space="preserve">&amp;R&amp;8&amp;D&amp;T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opLeftCell="A28" workbookViewId="0">
      <selection activeCell="E11" sqref="E11"/>
    </sheetView>
  </sheetViews>
  <sheetFormatPr defaultRowHeight="12.75" x14ac:dyDescent="0.2"/>
  <cols>
    <col min="5" max="5" width="10.28515625" bestFit="1" customWidth="1"/>
  </cols>
  <sheetData>
    <row r="1" spans="1:20" x14ac:dyDescent="0.2">
      <c r="A1" t="s">
        <v>71</v>
      </c>
      <c r="D1" s="69" t="s">
        <v>72</v>
      </c>
    </row>
    <row r="2" spans="1:20" x14ac:dyDescent="0.2">
      <c r="A2" t="s">
        <v>73</v>
      </c>
      <c r="D2" s="69" t="s">
        <v>74</v>
      </c>
    </row>
    <row r="3" spans="1:20" x14ac:dyDescent="0.2">
      <c r="A3" s="68" t="s">
        <v>48</v>
      </c>
      <c r="H3" s="68" t="s">
        <v>49</v>
      </c>
      <c r="N3" s="43"/>
      <c r="O3" s="68" t="s">
        <v>50</v>
      </c>
    </row>
    <row r="4" spans="1:20" x14ac:dyDescent="0.2">
      <c r="A4" s="37" t="s">
        <v>51</v>
      </c>
      <c r="B4" s="38"/>
      <c r="C4" s="79" t="s">
        <v>52</v>
      </c>
      <c r="D4" s="79"/>
      <c r="E4" s="79"/>
      <c r="F4" s="39">
        <f>E17+E32</f>
        <v>0</v>
      </c>
      <c r="G4" s="65"/>
      <c r="H4" s="37" t="s">
        <v>51</v>
      </c>
      <c r="I4" s="38"/>
      <c r="J4" s="79" t="s">
        <v>52</v>
      </c>
      <c r="K4" s="79"/>
      <c r="L4" s="79"/>
      <c r="M4" s="39">
        <f>L17+L32</f>
        <v>0</v>
      </c>
      <c r="N4" s="65"/>
      <c r="O4" s="37" t="s">
        <v>51</v>
      </c>
      <c r="P4" s="38"/>
      <c r="Q4" s="79" t="s">
        <v>52</v>
      </c>
      <c r="R4" s="79"/>
      <c r="S4" s="79"/>
      <c r="T4" s="39">
        <f>S17+S32</f>
        <v>0</v>
      </c>
    </row>
    <row r="5" spans="1:20" x14ac:dyDescent="0.2">
      <c r="A5" s="40" t="s">
        <v>53</v>
      </c>
      <c r="B5" s="41" t="s">
        <v>54</v>
      </c>
      <c r="C5" s="74" t="s">
        <v>79</v>
      </c>
      <c r="D5" s="74"/>
      <c r="E5" s="74"/>
      <c r="F5" s="75"/>
      <c r="G5" s="66"/>
      <c r="H5" s="40" t="s">
        <v>53</v>
      </c>
      <c r="I5" s="41" t="s">
        <v>54</v>
      </c>
      <c r="J5" s="74"/>
      <c r="K5" s="74"/>
      <c r="L5" s="74"/>
      <c r="M5" s="75"/>
      <c r="N5" s="66"/>
      <c r="O5" s="40" t="s">
        <v>53</v>
      </c>
      <c r="P5" s="41" t="s">
        <v>54</v>
      </c>
      <c r="Q5" s="74"/>
      <c r="R5" s="74"/>
      <c r="S5" s="74"/>
      <c r="T5" s="75"/>
    </row>
    <row r="6" spans="1:20" x14ac:dyDescent="0.2">
      <c r="A6" s="42"/>
      <c r="B6" s="41" t="s">
        <v>55</v>
      </c>
      <c r="C6" s="74" t="s">
        <v>80</v>
      </c>
      <c r="D6" s="74"/>
      <c r="E6" s="74"/>
      <c r="F6" s="75"/>
      <c r="G6" s="66"/>
      <c r="H6" s="42"/>
      <c r="I6" s="41" t="s">
        <v>55</v>
      </c>
      <c r="J6" s="74"/>
      <c r="K6" s="74"/>
      <c r="L6" s="74"/>
      <c r="M6" s="75"/>
      <c r="N6" s="66"/>
      <c r="O6" s="42"/>
      <c r="P6" s="41" t="s">
        <v>55</v>
      </c>
      <c r="Q6" s="74"/>
      <c r="R6" s="74"/>
      <c r="S6" s="74"/>
      <c r="T6" s="75"/>
    </row>
    <row r="7" spans="1:20" x14ac:dyDescent="0.2">
      <c r="A7" s="42"/>
      <c r="B7" s="41" t="s">
        <v>56</v>
      </c>
      <c r="C7" s="74" t="s">
        <v>81</v>
      </c>
      <c r="D7" s="74"/>
      <c r="E7" s="74"/>
      <c r="F7" s="75"/>
      <c r="G7" s="66"/>
      <c r="H7" s="42"/>
      <c r="I7" s="41" t="s">
        <v>56</v>
      </c>
      <c r="J7" s="74"/>
      <c r="K7" s="74"/>
      <c r="L7" s="74"/>
      <c r="M7" s="75"/>
      <c r="N7" s="66"/>
      <c r="O7" s="42"/>
      <c r="P7" s="41" t="s">
        <v>56</v>
      </c>
      <c r="Q7" s="74"/>
      <c r="R7" s="74"/>
      <c r="S7" s="74"/>
      <c r="T7" s="75"/>
    </row>
    <row r="8" spans="1:20" x14ac:dyDescent="0.2">
      <c r="A8" s="76" t="s">
        <v>57</v>
      </c>
      <c r="B8" s="77"/>
      <c r="C8" s="43"/>
      <c r="D8" s="43"/>
      <c r="E8" s="44">
        <v>0</v>
      </c>
      <c r="F8" s="45"/>
      <c r="G8" s="43"/>
      <c r="H8" s="76" t="s">
        <v>57</v>
      </c>
      <c r="I8" s="77"/>
      <c r="J8" s="43"/>
      <c r="K8" s="43"/>
      <c r="L8" s="44">
        <v>0</v>
      </c>
      <c r="M8" s="45"/>
      <c r="N8" s="43"/>
      <c r="O8" s="76" t="s">
        <v>57</v>
      </c>
      <c r="P8" s="77"/>
      <c r="Q8" s="43"/>
      <c r="R8" s="43"/>
      <c r="S8" s="44">
        <v>0</v>
      </c>
      <c r="T8" s="45"/>
    </row>
    <row r="9" spans="1:20" x14ac:dyDescent="0.2">
      <c r="A9" s="42"/>
      <c r="B9" s="46" t="s">
        <v>58</v>
      </c>
      <c r="C9" s="43"/>
      <c r="D9" s="43"/>
      <c r="E9" s="44">
        <v>0</v>
      </c>
      <c r="F9" s="45"/>
      <c r="G9" s="43"/>
      <c r="H9" s="42"/>
      <c r="I9" s="46" t="s">
        <v>58</v>
      </c>
      <c r="J9" s="43"/>
      <c r="K9" s="43"/>
      <c r="L9" s="44">
        <v>0</v>
      </c>
      <c r="M9" s="45"/>
      <c r="N9" s="43"/>
      <c r="O9" s="42"/>
      <c r="P9" s="46" t="s">
        <v>58</v>
      </c>
      <c r="Q9" s="43"/>
      <c r="R9" s="43"/>
      <c r="S9" s="44">
        <v>0</v>
      </c>
      <c r="T9" s="45"/>
    </row>
    <row r="10" spans="1:20" x14ac:dyDescent="0.2">
      <c r="A10" s="42"/>
      <c r="B10" s="46" t="s">
        <v>59</v>
      </c>
      <c r="C10" s="43"/>
      <c r="D10" s="43"/>
      <c r="E10" s="71">
        <v>0</v>
      </c>
      <c r="F10" s="45"/>
      <c r="G10" s="43"/>
      <c r="H10" s="42"/>
      <c r="I10" s="46" t="s">
        <v>59</v>
      </c>
      <c r="J10" s="43"/>
      <c r="K10" s="43"/>
      <c r="L10" s="44">
        <v>0</v>
      </c>
      <c r="M10" s="45"/>
      <c r="N10" s="43"/>
      <c r="O10" s="42"/>
      <c r="P10" s="46" t="s">
        <v>59</v>
      </c>
      <c r="Q10" s="43"/>
      <c r="R10" s="43"/>
      <c r="S10" s="44">
        <v>0</v>
      </c>
      <c r="T10" s="45"/>
    </row>
    <row r="11" spans="1:20" x14ac:dyDescent="0.2">
      <c r="A11" s="42"/>
      <c r="B11" s="43"/>
      <c r="C11" s="43" t="s">
        <v>60</v>
      </c>
      <c r="D11" s="43" t="s">
        <v>61</v>
      </c>
      <c r="E11" s="43" t="s">
        <v>62</v>
      </c>
      <c r="F11" s="45"/>
      <c r="G11" s="43"/>
      <c r="H11" s="42"/>
      <c r="I11" s="43"/>
      <c r="J11" s="43" t="s">
        <v>60</v>
      </c>
      <c r="K11" s="43" t="s">
        <v>61</v>
      </c>
      <c r="L11" s="43" t="s">
        <v>62</v>
      </c>
      <c r="M11" s="45"/>
      <c r="N11" s="43"/>
      <c r="O11" s="42"/>
      <c r="P11" s="43"/>
      <c r="Q11" s="43" t="s">
        <v>60</v>
      </c>
      <c r="R11" s="43" t="s">
        <v>61</v>
      </c>
      <c r="S11" s="43" t="s">
        <v>62</v>
      </c>
      <c r="T11" s="45"/>
    </row>
    <row r="12" spans="1:20" x14ac:dyDescent="0.2">
      <c r="A12" s="42"/>
      <c r="B12" s="46" t="s">
        <v>63</v>
      </c>
      <c r="C12" s="43">
        <v>0</v>
      </c>
      <c r="D12" s="44">
        <v>0</v>
      </c>
      <c r="E12" s="47">
        <f>C12*D12</f>
        <v>0</v>
      </c>
      <c r="F12" s="45"/>
      <c r="G12" s="43"/>
      <c r="H12" s="42"/>
      <c r="I12" s="46" t="s">
        <v>63</v>
      </c>
      <c r="J12" s="43">
        <v>0</v>
      </c>
      <c r="K12" s="44">
        <v>0</v>
      </c>
      <c r="L12" s="47">
        <f>J12*K12</f>
        <v>0</v>
      </c>
      <c r="M12" s="45"/>
      <c r="N12" s="43"/>
      <c r="O12" s="42"/>
      <c r="P12" s="46" t="s">
        <v>63</v>
      </c>
      <c r="Q12" s="43">
        <v>0</v>
      </c>
      <c r="R12" s="44">
        <v>0</v>
      </c>
      <c r="S12" s="47">
        <f>Q12*R12</f>
        <v>0</v>
      </c>
      <c r="T12" s="45"/>
    </row>
    <row r="13" spans="1:20" x14ac:dyDescent="0.2">
      <c r="A13" s="42"/>
      <c r="B13" s="46" t="s">
        <v>64</v>
      </c>
      <c r="C13" s="43">
        <v>0</v>
      </c>
      <c r="D13" s="44">
        <v>0</v>
      </c>
      <c r="E13" s="47">
        <f>C13*D13</f>
        <v>0</v>
      </c>
      <c r="F13" s="45"/>
      <c r="G13" s="43"/>
      <c r="H13" s="42"/>
      <c r="I13" s="46" t="s">
        <v>64</v>
      </c>
      <c r="J13" s="43">
        <v>0</v>
      </c>
      <c r="K13" s="44">
        <v>0</v>
      </c>
      <c r="L13" s="47">
        <f>J13*K13</f>
        <v>0</v>
      </c>
      <c r="M13" s="45"/>
      <c r="N13" s="43"/>
      <c r="O13" s="42"/>
      <c r="P13" s="46" t="s">
        <v>64</v>
      </c>
      <c r="Q13" s="43">
        <v>0</v>
      </c>
      <c r="R13" s="44">
        <v>0</v>
      </c>
      <c r="S13" s="47">
        <f>Q13*R13</f>
        <v>0</v>
      </c>
      <c r="T13" s="45"/>
    </row>
    <row r="14" spans="1:20" x14ac:dyDescent="0.2">
      <c r="A14" s="42"/>
      <c r="B14" s="46" t="s">
        <v>45</v>
      </c>
      <c r="C14" s="48">
        <v>0</v>
      </c>
      <c r="D14" s="49">
        <v>0</v>
      </c>
      <c r="E14" s="50">
        <f>C14*D14</f>
        <v>0</v>
      </c>
      <c r="F14" s="45"/>
      <c r="G14" s="43"/>
      <c r="H14" s="42"/>
      <c r="I14" s="46" t="s">
        <v>45</v>
      </c>
      <c r="J14" s="48">
        <v>0</v>
      </c>
      <c r="K14" s="49">
        <v>0</v>
      </c>
      <c r="L14" s="50">
        <f>J14*K14</f>
        <v>0</v>
      </c>
      <c r="M14" s="45"/>
      <c r="N14" s="43"/>
      <c r="O14" s="42"/>
      <c r="P14" s="46" t="s">
        <v>45</v>
      </c>
      <c r="Q14" s="48">
        <v>0</v>
      </c>
      <c r="R14" s="49">
        <v>0</v>
      </c>
      <c r="S14" s="50">
        <f>Q14*R14</f>
        <v>0</v>
      </c>
      <c r="T14" s="45"/>
    </row>
    <row r="15" spans="1:20" x14ac:dyDescent="0.2">
      <c r="A15" s="42"/>
      <c r="B15" s="43"/>
      <c r="C15" s="43"/>
      <c r="D15" s="43"/>
      <c r="E15" s="47">
        <f>E8+E9+E10+E12+E13+E14</f>
        <v>0</v>
      </c>
      <c r="F15" s="45"/>
      <c r="G15" s="43"/>
      <c r="H15" s="42"/>
      <c r="I15" s="43"/>
      <c r="J15" s="43"/>
      <c r="K15" s="43"/>
      <c r="L15" s="47">
        <f>L8+L9+L10+L12+L13+L14</f>
        <v>0</v>
      </c>
      <c r="M15" s="45"/>
      <c r="N15" s="43"/>
      <c r="O15" s="42"/>
      <c r="P15" s="43"/>
      <c r="Q15" s="43"/>
      <c r="R15" s="43"/>
      <c r="S15" s="47">
        <f>S8+S9+S10+S12+S13+S14</f>
        <v>0</v>
      </c>
      <c r="T15" s="45"/>
    </row>
    <row r="16" spans="1:20" x14ac:dyDescent="0.2">
      <c r="A16" s="42"/>
      <c r="B16" s="46" t="s">
        <v>65</v>
      </c>
      <c r="C16" s="43"/>
      <c r="D16" s="43"/>
      <c r="E16" s="48">
        <v>0</v>
      </c>
      <c r="F16" s="45"/>
      <c r="G16" s="43"/>
      <c r="H16" s="42"/>
      <c r="I16" s="46" t="s">
        <v>65</v>
      </c>
      <c r="J16" s="43"/>
      <c r="K16" s="43"/>
      <c r="L16" s="48">
        <v>0</v>
      </c>
      <c r="M16" s="45"/>
      <c r="N16" s="43"/>
      <c r="O16" s="42"/>
      <c r="P16" s="46" t="s">
        <v>65</v>
      </c>
      <c r="Q16" s="43"/>
      <c r="R16" s="43"/>
      <c r="S16" s="48">
        <v>0</v>
      </c>
      <c r="T16" s="45"/>
    </row>
    <row r="17" spans="1:20" x14ac:dyDescent="0.2">
      <c r="A17" s="51"/>
      <c r="B17" s="52" t="s">
        <v>66</v>
      </c>
      <c r="C17" s="48"/>
      <c r="D17" s="48"/>
      <c r="E17" s="50">
        <f>E15*E16</f>
        <v>0</v>
      </c>
      <c r="F17" s="53"/>
      <c r="G17" s="43"/>
      <c r="H17" s="51"/>
      <c r="I17" s="52" t="s">
        <v>66</v>
      </c>
      <c r="J17" s="48"/>
      <c r="K17" s="48"/>
      <c r="L17" s="50">
        <f>L15*L16</f>
        <v>0</v>
      </c>
      <c r="M17" s="53"/>
      <c r="N17" s="43"/>
      <c r="O17" s="51"/>
      <c r="P17" s="52" t="s">
        <v>66</v>
      </c>
      <c r="Q17" s="48"/>
      <c r="R17" s="48"/>
      <c r="S17" s="50">
        <f>S15*S16</f>
        <v>0</v>
      </c>
      <c r="T17" s="53"/>
    </row>
    <row r="18" spans="1:20" x14ac:dyDescent="0.2">
      <c r="B18" s="54"/>
      <c r="E18" s="55"/>
      <c r="I18" s="54"/>
      <c r="L18" s="55"/>
      <c r="N18" s="43"/>
      <c r="P18" s="54"/>
      <c r="S18" s="55"/>
    </row>
    <row r="19" spans="1:20" x14ac:dyDescent="0.2">
      <c r="N19" s="43"/>
    </row>
    <row r="20" spans="1:20" x14ac:dyDescent="0.2">
      <c r="A20" s="56" t="s">
        <v>67</v>
      </c>
      <c r="B20" s="57" t="s">
        <v>54</v>
      </c>
      <c r="C20" s="74"/>
      <c r="D20" s="74"/>
      <c r="E20" s="74"/>
      <c r="F20" s="75"/>
      <c r="G20" s="66"/>
      <c r="H20" s="56" t="s">
        <v>67</v>
      </c>
      <c r="I20" s="57" t="s">
        <v>54</v>
      </c>
      <c r="J20" s="74"/>
      <c r="K20" s="74"/>
      <c r="L20" s="74"/>
      <c r="M20" s="75"/>
      <c r="N20" s="66"/>
      <c r="O20" s="56" t="s">
        <v>67</v>
      </c>
      <c r="P20" s="57" t="s">
        <v>54</v>
      </c>
      <c r="Q20" s="74"/>
      <c r="R20" s="74"/>
      <c r="S20" s="74"/>
      <c r="T20" s="75"/>
    </row>
    <row r="21" spans="1:20" x14ac:dyDescent="0.2">
      <c r="A21" s="42"/>
      <c r="B21" s="41" t="s">
        <v>55</v>
      </c>
      <c r="C21" s="74"/>
      <c r="D21" s="74"/>
      <c r="E21" s="74"/>
      <c r="F21" s="75"/>
      <c r="G21" s="66"/>
      <c r="H21" s="42"/>
      <c r="I21" s="41" t="s">
        <v>55</v>
      </c>
      <c r="J21" s="74"/>
      <c r="K21" s="74"/>
      <c r="L21" s="74"/>
      <c r="M21" s="75"/>
      <c r="N21" s="66"/>
      <c r="O21" s="42"/>
      <c r="P21" s="41" t="s">
        <v>55</v>
      </c>
      <c r="Q21" s="74"/>
      <c r="R21" s="74"/>
      <c r="S21" s="74"/>
      <c r="T21" s="75"/>
    </row>
    <row r="22" spans="1:20" x14ac:dyDescent="0.2">
      <c r="A22" s="42"/>
      <c r="B22" s="41" t="s">
        <v>56</v>
      </c>
      <c r="C22" s="74"/>
      <c r="D22" s="74"/>
      <c r="E22" s="74"/>
      <c r="F22" s="75"/>
      <c r="G22" s="66"/>
      <c r="H22" s="42"/>
      <c r="I22" s="41" t="s">
        <v>56</v>
      </c>
      <c r="J22" s="74"/>
      <c r="K22" s="74"/>
      <c r="L22" s="74"/>
      <c r="M22" s="75"/>
      <c r="N22" s="66"/>
      <c r="O22" s="42"/>
      <c r="P22" s="41" t="s">
        <v>56</v>
      </c>
      <c r="Q22" s="74"/>
      <c r="R22" s="74"/>
      <c r="S22" s="74"/>
      <c r="T22" s="75"/>
    </row>
    <row r="23" spans="1:20" x14ac:dyDescent="0.2">
      <c r="A23" s="76" t="s">
        <v>57</v>
      </c>
      <c r="B23" s="77"/>
      <c r="C23" s="43"/>
      <c r="D23" s="43"/>
      <c r="E23" s="44">
        <v>0</v>
      </c>
      <c r="F23" s="45"/>
      <c r="G23" s="43"/>
      <c r="H23" s="76" t="s">
        <v>57</v>
      </c>
      <c r="I23" s="77"/>
      <c r="J23" s="43"/>
      <c r="K23" s="43"/>
      <c r="L23" s="44">
        <v>0</v>
      </c>
      <c r="M23" s="45"/>
      <c r="N23" s="43"/>
      <c r="O23" s="76" t="s">
        <v>57</v>
      </c>
      <c r="P23" s="77"/>
      <c r="Q23" s="43"/>
      <c r="R23" s="43"/>
      <c r="S23" s="44">
        <v>0</v>
      </c>
      <c r="T23" s="45"/>
    </row>
    <row r="24" spans="1:20" x14ac:dyDescent="0.2">
      <c r="A24" s="42"/>
      <c r="B24" s="46" t="s">
        <v>58</v>
      </c>
      <c r="C24" s="43"/>
      <c r="D24" s="43"/>
      <c r="E24" s="44">
        <v>0</v>
      </c>
      <c r="F24" s="45"/>
      <c r="G24" s="43"/>
      <c r="H24" s="42"/>
      <c r="I24" s="46" t="s">
        <v>58</v>
      </c>
      <c r="J24" s="43"/>
      <c r="K24" s="43"/>
      <c r="L24" s="44">
        <v>0</v>
      </c>
      <c r="M24" s="45"/>
      <c r="N24" s="43"/>
      <c r="O24" s="42"/>
      <c r="P24" s="46" t="s">
        <v>58</v>
      </c>
      <c r="Q24" s="43"/>
      <c r="R24" s="43"/>
      <c r="S24" s="44">
        <v>0</v>
      </c>
      <c r="T24" s="45"/>
    </row>
    <row r="25" spans="1:20" x14ac:dyDescent="0.2">
      <c r="A25" s="42"/>
      <c r="B25" s="46" t="s">
        <v>59</v>
      </c>
      <c r="C25" s="43"/>
      <c r="D25" s="43"/>
      <c r="E25" s="44">
        <v>0</v>
      </c>
      <c r="F25" s="45"/>
      <c r="G25" s="43"/>
      <c r="H25" s="42"/>
      <c r="I25" s="46" t="s">
        <v>59</v>
      </c>
      <c r="J25" s="43"/>
      <c r="K25" s="43"/>
      <c r="L25" s="44">
        <v>0</v>
      </c>
      <c r="M25" s="45"/>
      <c r="N25" s="43"/>
      <c r="O25" s="42"/>
      <c r="P25" s="46" t="s">
        <v>59</v>
      </c>
      <c r="Q25" s="43"/>
      <c r="R25" s="43"/>
      <c r="S25" s="44">
        <v>0</v>
      </c>
      <c r="T25" s="45"/>
    </row>
    <row r="26" spans="1:20" x14ac:dyDescent="0.2">
      <c r="A26" s="42"/>
      <c r="B26" s="43"/>
      <c r="C26" s="43" t="s">
        <v>60</v>
      </c>
      <c r="D26" s="43" t="s">
        <v>61</v>
      </c>
      <c r="E26" s="43" t="s">
        <v>62</v>
      </c>
      <c r="F26" s="45"/>
      <c r="G26" s="43"/>
      <c r="H26" s="42"/>
      <c r="I26" s="43"/>
      <c r="J26" s="43" t="s">
        <v>60</v>
      </c>
      <c r="K26" s="43" t="s">
        <v>61</v>
      </c>
      <c r="L26" s="43" t="s">
        <v>62</v>
      </c>
      <c r="M26" s="45"/>
      <c r="N26" s="43"/>
      <c r="O26" s="42"/>
      <c r="P26" s="43"/>
      <c r="Q26" s="43" t="s">
        <v>60</v>
      </c>
      <c r="R26" s="43" t="s">
        <v>61</v>
      </c>
      <c r="S26" s="43" t="s">
        <v>62</v>
      </c>
      <c r="T26" s="45"/>
    </row>
    <row r="27" spans="1:20" x14ac:dyDescent="0.2">
      <c r="A27" s="42"/>
      <c r="B27" s="46" t="s">
        <v>63</v>
      </c>
      <c r="C27" s="43">
        <v>0</v>
      </c>
      <c r="D27" s="44">
        <v>0</v>
      </c>
      <c r="E27" s="47">
        <f>C27*D27</f>
        <v>0</v>
      </c>
      <c r="F27" s="45"/>
      <c r="G27" s="43"/>
      <c r="H27" s="42"/>
      <c r="I27" s="46" t="s">
        <v>63</v>
      </c>
      <c r="J27" s="43">
        <v>0</v>
      </c>
      <c r="K27" s="44">
        <v>0</v>
      </c>
      <c r="L27" s="47">
        <f>J27*K27</f>
        <v>0</v>
      </c>
      <c r="M27" s="45"/>
      <c r="N27" s="43"/>
      <c r="O27" s="42"/>
      <c r="P27" s="46" t="s">
        <v>63</v>
      </c>
      <c r="Q27" s="43">
        <v>0</v>
      </c>
      <c r="R27" s="44">
        <v>0</v>
      </c>
      <c r="S27" s="47">
        <f>Q27*R27</f>
        <v>0</v>
      </c>
      <c r="T27" s="45"/>
    </row>
    <row r="28" spans="1:20" x14ac:dyDescent="0.2">
      <c r="A28" s="42"/>
      <c r="B28" s="46" t="s">
        <v>64</v>
      </c>
      <c r="C28" s="43">
        <v>0</v>
      </c>
      <c r="D28" s="44">
        <v>0</v>
      </c>
      <c r="E28" s="47">
        <f>C28*D28</f>
        <v>0</v>
      </c>
      <c r="F28" s="45"/>
      <c r="G28" s="43"/>
      <c r="H28" s="42"/>
      <c r="I28" s="46" t="s">
        <v>64</v>
      </c>
      <c r="J28" s="43">
        <v>0</v>
      </c>
      <c r="K28" s="44">
        <v>0</v>
      </c>
      <c r="L28" s="47">
        <f>J28*K28</f>
        <v>0</v>
      </c>
      <c r="M28" s="45"/>
      <c r="N28" s="43"/>
      <c r="O28" s="42"/>
      <c r="P28" s="46" t="s">
        <v>64</v>
      </c>
      <c r="Q28" s="43">
        <v>0</v>
      </c>
      <c r="R28" s="44">
        <v>0</v>
      </c>
      <c r="S28" s="47">
        <f>Q28*R28</f>
        <v>0</v>
      </c>
      <c r="T28" s="45"/>
    </row>
    <row r="29" spans="1:20" x14ac:dyDescent="0.2">
      <c r="A29" s="42"/>
      <c r="B29" s="46" t="s">
        <v>45</v>
      </c>
      <c r="C29" s="48">
        <v>0</v>
      </c>
      <c r="D29" s="49">
        <v>0</v>
      </c>
      <c r="E29" s="50">
        <f>C29*D29</f>
        <v>0</v>
      </c>
      <c r="F29" s="45"/>
      <c r="G29" s="43"/>
      <c r="H29" s="42"/>
      <c r="I29" s="46" t="s">
        <v>45</v>
      </c>
      <c r="J29" s="48">
        <v>0</v>
      </c>
      <c r="K29" s="49">
        <v>0</v>
      </c>
      <c r="L29" s="50">
        <f>J29*K29</f>
        <v>0</v>
      </c>
      <c r="M29" s="45"/>
      <c r="N29" s="43"/>
      <c r="O29" s="42"/>
      <c r="P29" s="46" t="s">
        <v>45</v>
      </c>
      <c r="Q29" s="48">
        <v>0</v>
      </c>
      <c r="R29" s="49">
        <v>0</v>
      </c>
      <c r="S29" s="50">
        <f>Q29*R29</f>
        <v>0</v>
      </c>
      <c r="T29" s="45"/>
    </row>
    <row r="30" spans="1:20" x14ac:dyDescent="0.2">
      <c r="A30" s="42"/>
      <c r="B30" s="43"/>
      <c r="C30" s="43"/>
      <c r="D30" s="43"/>
      <c r="E30" s="47">
        <f>E23+E24+E25+E27+E28+E29</f>
        <v>0</v>
      </c>
      <c r="F30" s="45"/>
      <c r="G30" s="43"/>
      <c r="H30" s="42"/>
      <c r="I30" s="43"/>
      <c r="J30" s="43"/>
      <c r="K30" s="43"/>
      <c r="L30" s="47">
        <f>L23+L24+L25+L27+L28+L29</f>
        <v>0</v>
      </c>
      <c r="M30" s="45"/>
      <c r="N30" s="43"/>
      <c r="O30" s="42"/>
      <c r="P30" s="43"/>
      <c r="Q30" s="43"/>
      <c r="R30" s="43"/>
      <c r="S30" s="47">
        <f>S23+S24+S25+S27+S28+S29</f>
        <v>0</v>
      </c>
      <c r="T30" s="45"/>
    </row>
    <row r="31" spans="1:20" x14ac:dyDescent="0.2">
      <c r="A31" s="42"/>
      <c r="B31" s="46" t="s">
        <v>65</v>
      </c>
      <c r="C31" s="43"/>
      <c r="D31" s="43"/>
      <c r="E31" s="48">
        <v>0</v>
      </c>
      <c r="F31" s="45"/>
      <c r="G31" s="43"/>
      <c r="H31" s="42"/>
      <c r="I31" s="46" t="s">
        <v>65</v>
      </c>
      <c r="J31" s="43"/>
      <c r="K31" s="43"/>
      <c r="L31" s="48">
        <v>0</v>
      </c>
      <c r="M31" s="45"/>
      <c r="N31" s="43"/>
      <c r="O31" s="42"/>
      <c r="P31" s="46" t="s">
        <v>65</v>
      </c>
      <c r="Q31" s="43"/>
      <c r="R31" s="43"/>
      <c r="S31" s="48">
        <v>0</v>
      </c>
      <c r="T31" s="45"/>
    </row>
    <row r="32" spans="1:20" x14ac:dyDescent="0.2">
      <c r="A32" s="51"/>
      <c r="B32" s="52" t="s">
        <v>68</v>
      </c>
      <c r="C32" s="48"/>
      <c r="D32" s="48"/>
      <c r="E32" s="50">
        <f>E30*E31</f>
        <v>0</v>
      </c>
      <c r="F32" s="53"/>
      <c r="G32" s="43"/>
      <c r="H32" s="51"/>
      <c r="I32" s="52" t="s">
        <v>68</v>
      </c>
      <c r="J32" s="48"/>
      <c r="K32" s="48"/>
      <c r="L32" s="50">
        <f>L30*L31</f>
        <v>0</v>
      </c>
      <c r="M32" s="53"/>
      <c r="N32" s="43"/>
      <c r="O32" s="51"/>
      <c r="P32" s="52" t="s">
        <v>68</v>
      </c>
      <c r="Q32" s="48"/>
      <c r="R32" s="48"/>
      <c r="S32" s="50">
        <f>S30*S31</f>
        <v>0</v>
      </c>
      <c r="T32" s="53"/>
    </row>
    <row r="33" spans="1:20" x14ac:dyDescent="0.2">
      <c r="N33" s="43"/>
    </row>
    <row r="34" spans="1:20" x14ac:dyDescent="0.2">
      <c r="N34" s="43"/>
    </row>
    <row r="35" spans="1:20" x14ac:dyDescent="0.2">
      <c r="A35" s="58" t="s">
        <v>69</v>
      </c>
      <c r="B35" s="59"/>
      <c r="C35" s="78" t="s">
        <v>70</v>
      </c>
      <c r="D35" s="78"/>
      <c r="E35" s="78"/>
      <c r="F35" s="60">
        <f>E48+E63</f>
        <v>0</v>
      </c>
      <c r="G35" s="67"/>
      <c r="H35" s="58" t="s">
        <v>69</v>
      </c>
      <c r="I35" s="59"/>
      <c r="J35" s="78" t="s">
        <v>70</v>
      </c>
      <c r="K35" s="78"/>
      <c r="L35" s="78"/>
      <c r="M35" s="60">
        <f>L48+L63</f>
        <v>0</v>
      </c>
      <c r="N35" s="67"/>
      <c r="O35" s="58" t="s">
        <v>69</v>
      </c>
      <c r="P35" s="59"/>
      <c r="Q35" s="78" t="s">
        <v>70</v>
      </c>
      <c r="R35" s="78"/>
      <c r="S35" s="78"/>
      <c r="T35" s="60">
        <f>S48+S63</f>
        <v>0</v>
      </c>
    </row>
    <row r="36" spans="1:20" x14ac:dyDescent="0.2">
      <c r="A36" s="61" t="s">
        <v>53</v>
      </c>
      <c r="B36" s="41" t="s">
        <v>54</v>
      </c>
      <c r="C36" s="74"/>
      <c r="D36" s="74"/>
      <c r="E36" s="74"/>
      <c r="F36" s="75"/>
      <c r="G36" s="66"/>
      <c r="H36" s="61" t="s">
        <v>53</v>
      </c>
      <c r="I36" s="41" t="s">
        <v>54</v>
      </c>
      <c r="J36" s="74"/>
      <c r="K36" s="74"/>
      <c r="L36" s="74"/>
      <c r="M36" s="75"/>
      <c r="N36" s="66"/>
      <c r="O36" s="61" t="s">
        <v>53</v>
      </c>
      <c r="P36" s="41" t="s">
        <v>54</v>
      </c>
      <c r="Q36" s="74"/>
      <c r="R36" s="74"/>
      <c r="S36" s="74"/>
      <c r="T36" s="75"/>
    </row>
    <row r="37" spans="1:20" x14ac:dyDescent="0.2">
      <c r="A37" s="42"/>
      <c r="B37" s="41" t="s">
        <v>55</v>
      </c>
      <c r="C37" s="74"/>
      <c r="D37" s="74"/>
      <c r="E37" s="74"/>
      <c r="F37" s="75"/>
      <c r="G37" s="66"/>
      <c r="H37" s="42"/>
      <c r="I37" s="41" t="s">
        <v>55</v>
      </c>
      <c r="J37" s="74"/>
      <c r="K37" s="74"/>
      <c r="L37" s="74"/>
      <c r="M37" s="75"/>
      <c r="N37" s="66"/>
      <c r="O37" s="42"/>
      <c r="P37" s="41" t="s">
        <v>55</v>
      </c>
      <c r="Q37" s="74"/>
      <c r="R37" s="74"/>
      <c r="S37" s="74"/>
      <c r="T37" s="75"/>
    </row>
    <row r="38" spans="1:20" x14ac:dyDescent="0.2">
      <c r="A38" s="42"/>
      <c r="B38" s="41" t="s">
        <v>56</v>
      </c>
      <c r="C38" s="74"/>
      <c r="D38" s="74"/>
      <c r="E38" s="74"/>
      <c r="F38" s="75"/>
      <c r="G38" s="66"/>
      <c r="H38" s="42"/>
      <c r="I38" s="41" t="s">
        <v>56</v>
      </c>
      <c r="J38" s="74"/>
      <c r="K38" s="74"/>
      <c r="L38" s="74"/>
      <c r="M38" s="75"/>
      <c r="N38" s="66"/>
      <c r="O38" s="42"/>
      <c r="P38" s="41" t="s">
        <v>56</v>
      </c>
      <c r="Q38" s="74"/>
      <c r="R38" s="74"/>
      <c r="S38" s="74"/>
      <c r="T38" s="75"/>
    </row>
    <row r="39" spans="1:20" x14ac:dyDescent="0.2">
      <c r="A39" s="76" t="s">
        <v>57</v>
      </c>
      <c r="B39" s="77"/>
      <c r="C39" s="43"/>
      <c r="D39" s="43"/>
      <c r="E39" s="44">
        <v>0</v>
      </c>
      <c r="F39" s="45"/>
      <c r="G39" s="43"/>
      <c r="H39" s="76" t="s">
        <v>57</v>
      </c>
      <c r="I39" s="77"/>
      <c r="J39" s="43"/>
      <c r="K39" s="43"/>
      <c r="L39" s="44">
        <v>0</v>
      </c>
      <c r="M39" s="45"/>
      <c r="N39" s="43"/>
      <c r="O39" s="76" t="s">
        <v>57</v>
      </c>
      <c r="P39" s="77"/>
      <c r="Q39" s="43"/>
      <c r="R39" s="43"/>
      <c r="S39" s="44">
        <v>0</v>
      </c>
      <c r="T39" s="45"/>
    </row>
    <row r="40" spans="1:20" x14ac:dyDescent="0.2">
      <c r="A40" s="42"/>
      <c r="B40" s="46" t="s">
        <v>58</v>
      </c>
      <c r="C40" s="43"/>
      <c r="D40" s="43"/>
      <c r="E40" s="44">
        <v>0</v>
      </c>
      <c r="F40" s="45"/>
      <c r="G40" s="43"/>
      <c r="H40" s="42"/>
      <c r="I40" s="46" t="s">
        <v>58</v>
      </c>
      <c r="J40" s="43"/>
      <c r="K40" s="43"/>
      <c r="L40" s="44">
        <v>0</v>
      </c>
      <c r="M40" s="45"/>
      <c r="N40" s="43"/>
      <c r="O40" s="42"/>
      <c r="P40" s="46" t="s">
        <v>58</v>
      </c>
      <c r="Q40" s="43"/>
      <c r="R40" s="43"/>
      <c r="S40" s="44">
        <v>0</v>
      </c>
      <c r="T40" s="45"/>
    </row>
    <row r="41" spans="1:20" x14ac:dyDescent="0.2">
      <c r="A41" s="42"/>
      <c r="B41" s="46" t="s">
        <v>59</v>
      </c>
      <c r="C41" s="43"/>
      <c r="D41" s="43"/>
      <c r="E41" s="44">
        <v>0</v>
      </c>
      <c r="F41" s="45"/>
      <c r="G41" s="43"/>
      <c r="H41" s="42"/>
      <c r="I41" s="46" t="s">
        <v>59</v>
      </c>
      <c r="J41" s="43"/>
      <c r="K41" s="43"/>
      <c r="L41" s="44">
        <v>0</v>
      </c>
      <c r="M41" s="45"/>
      <c r="N41" s="43"/>
      <c r="O41" s="42"/>
      <c r="P41" s="46" t="s">
        <v>59</v>
      </c>
      <c r="Q41" s="43"/>
      <c r="R41" s="43"/>
      <c r="S41" s="44">
        <v>0</v>
      </c>
      <c r="T41" s="45"/>
    </row>
    <row r="42" spans="1:20" x14ac:dyDescent="0.2">
      <c r="A42" s="42"/>
      <c r="B42" s="43"/>
      <c r="C42" s="43" t="s">
        <v>60</v>
      </c>
      <c r="D42" s="43" t="s">
        <v>61</v>
      </c>
      <c r="E42" s="43" t="s">
        <v>62</v>
      </c>
      <c r="F42" s="45"/>
      <c r="G42" s="43"/>
      <c r="H42" s="42"/>
      <c r="I42" s="43"/>
      <c r="J42" s="43" t="s">
        <v>60</v>
      </c>
      <c r="K42" s="43" t="s">
        <v>61</v>
      </c>
      <c r="L42" s="43" t="s">
        <v>62</v>
      </c>
      <c r="M42" s="45"/>
      <c r="N42" s="43"/>
      <c r="O42" s="42"/>
      <c r="P42" s="43"/>
      <c r="Q42" s="43" t="s">
        <v>60</v>
      </c>
      <c r="R42" s="43" t="s">
        <v>61</v>
      </c>
      <c r="S42" s="43" t="s">
        <v>62</v>
      </c>
      <c r="T42" s="45"/>
    </row>
    <row r="43" spans="1:20" x14ac:dyDescent="0.2">
      <c r="A43" s="42"/>
      <c r="B43" s="46" t="s">
        <v>63</v>
      </c>
      <c r="C43" s="43">
        <v>0</v>
      </c>
      <c r="D43" s="44">
        <v>0</v>
      </c>
      <c r="E43" s="47">
        <f>C43*D43</f>
        <v>0</v>
      </c>
      <c r="F43" s="45"/>
      <c r="G43" s="43"/>
      <c r="H43" s="42"/>
      <c r="I43" s="46" t="s">
        <v>63</v>
      </c>
      <c r="J43" s="43">
        <v>0</v>
      </c>
      <c r="K43" s="44">
        <v>0</v>
      </c>
      <c r="L43" s="47">
        <f>J43*K43</f>
        <v>0</v>
      </c>
      <c r="M43" s="45"/>
      <c r="N43" s="43"/>
      <c r="O43" s="42"/>
      <c r="P43" s="46" t="s">
        <v>63</v>
      </c>
      <c r="Q43" s="43">
        <v>0</v>
      </c>
      <c r="R43" s="44">
        <v>0</v>
      </c>
      <c r="S43" s="47">
        <f>Q43*R43</f>
        <v>0</v>
      </c>
      <c r="T43" s="45"/>
    </row>
    <row r="44" spans="1:20" x14ac:dyDescent="0.2">
      <c r="A44" s="42"/>
      <c r="B44" s="46" t="s">
        <v>64</v>
      </c>
      <c r="C44" s="43">
        <v>0</v>
      </c>
      <c r="D44" s="44">
        <v>0</v>
      </c>
      <c r="E44" s="47">
        <f>C44*D44</f>
        <v>0</v>
      </c>
      <c r="F44" s="45"/>
      <c r="G44" s="43"/>
      <c r="H44" s="42"/>
      <c r="I44" s="46" t="s">
        <v>64</v>
      </c>
      <c r="J44" s="43">
        <v>0</v>
      </c>
      <c r="K44" s="44">
        <v>0</v>
      </c>
      <c r="L44" s="47">
        <f>J44*K44</f>
        <v>0</v>
      </c>
      <c r="M44" s="45"/>
      <c r="N44" s="43"/>
      <c r="O44" s="42"/>
      <c r="P44" s="46" t="s">
        <v>64</v>
      </c>
      <c r="Q44" s="43">
        <v>0</v>
      </c>
      <c r="R44" s="44">
        <v>0</v>
      </c>
      <c r="S44" s="47">
        <f>Q44*R44</f>
        <v>0</v>
      </c>
      <c r="T44" s="45"/>
    </row>
    <row r="45" spans="1:20" x14ac:dyDescent="0.2">
      <c r="A45" s="42"/>
      <c r="B45" s="46" t="s">
        <v>45</v>
      </c>
      <c r="C45" s="48">
        <v>0</v>
      </c>
      <c r="D45" s="49">
        <v>0</v>
      </c>
      <c r="E45" s="50">
        <f>C45*D45</f>
        <v>0</v>
      </c>
      <c r="F45" s="45"/>
      <c r="G45" s="43"/>
      <c r="H45" s="42"/>
      <c r="I45" s="46" t="s">
        <v>45</v>
      </c>
      <c r="J45" s="48">
        <v>0</v>
      </c>
      <c r="K45" s="49">
        <v>0</v>
      </c>
      <c r="L45" s="50">
        <f>J45*K45</f>
        <v>0</v>
      </c>
      <c r="M45" s="45"/>
      <c r="N45" s="43"/>
      <c r="O45" s="42"/>
      <c r="P45" s="46" t="s">
        <v>45</v>
      </c>
      <c r="Q45" s="48">
        <v>0</v>
      </c>
      <c r="R45" s="49">
        <v>0</v>
      </c>
      <c r="S45" s="50">
        <f>Q45*R45</f>
        <v>0</v>
      </c>
      <c r="T45" s="45"/>
    </row>
    <row r="46" spans="1:20" x14ac:dyDescent="0.2">
      <c r="A46" s="42"/>
      <c r="B46" s="43"/>
      <c r="C46" s="43"/>
      <c r="D46" s="43"/>
      <c r="E46" s="47">
        <f>E39+E40+E41+E43+E44+E45</f>
        <v>0</v>
      </c>
      <c r="F46" s="45"/>
      <c r="G46" s="43"/>
      <c r="H46" s="42"/>
      <c r="I46" s="43"/>
      <c r="J46" s="43"/>
      <c r="K46" s="43"/>
      <c r="L46" s="47">
        <f>L39+L40+L41+L43+L44+L45</f>
        <v>0</v>
      </c>
      <c r="M46" s="45"/>
      <c r="N46" s="43"/>
      <c r="O46" s="42"/>
      <c r="P46" s="43"/>
      <c r="Q46" s="43"/>
      <c r="R46" s="43"/>
      <c r="S46" s="47">
        <f>S39+S40+S41+S43+S44+S45</f>
        <v>0</v>
      </c>
      <c r="T46" s="45"/>
    </row>
    <row r="47" spans="1:20" x14ac:dyDescent="0.2">
      <c r="A47" s="42"/>
      <c r="B47" s="46" t="s">
        <v>65</v>
      </c>
      <c r="C47" s="43"/>
      <c r="D47" s="43"/>
      <c r="E47" s="48">
        <v>0</v>
      </c>
      <c r="F47" s="45"/>
      <c r="G47" s="43"/>
      <c r="H47" s="42"/>
      <c r="I47" s="46" t="s">
        <v>65</v>
      </c>
      <c r="J47" s="43"/>
      <c r="K47" s="43"/>
      <c r="L47" s="48">
        <v>0</v>
      </c>
      <c r="M47" s="45"/>
      <c r="N47" s="43"/>
      <c r="O47" s="42"/>
      <c r="P47" s="46" t="s">
        <v>65</v>
      </c>
      <c r="Q47" s="43"/>
      <c r="R47" s="43"/>
      <c r="S47" s="48">
        <v>0</v>
      </c>
      <c r="T47" s="45"/>
    </row>
    <row r="48" spans="1:20" x14ac:dyDescent="0.2">
      <c r="A48" s="51"/>
      <c r="B48" s="62" t="s">
        <v>66</v>
      </c>
      <c r="C48" s="48"/>
      <c r="D48" s="48"/>
      <c r="E48" s="50">
        <f>E46*E47</f>
        <v>0</v>
      </c>
      <c r="F48" s="53"/>
      <c r="G48" s="43"/>
      <c r="H48" s="51"/>
      <c r="I48" s="62" t="s">
        <v>66</v>
      </c>
      <c r="J48" s="48"/>
      <c r="K48" s="48"/>
      <c r="L48" s="50">
        <f>L46*L47</f>
        <v>0</v>
      </c>
      <c r="M48" s="53"/>
      <c r="N48" s="43"/>
      <c r="O48" s="51"/>
      <c r="P48" s="62" t="s">
        <v>66</v>
      </c>
      <c r="Q48" s="48"/>
      <c r="R48" s="48"/>
      <c r="S48" s="50">
        <f>S46*S47</f>
        <v>0</v>
      </c>
      <c r="T48" s="53"/>
    </row>
    <row r="49" spans="1:20" x14ac:dyDescent="0.2">
      <c r="B49" s="54"/>
      <c r="E49" s="55"/>
      <c r="I49" s="54"/>
      <c r="L49" s="55"/>
      <c r="N49" s="43"/>
      <c r="P49" s="54"/>
      <c r="S49" s="55"/>
    </row>
    <row r="50" spans="1:20" x14ac:dyDescent="0.2">
      <c r="A50" s="63"/>
      <c r="H50" s="63"/>
      <c r="N50" s="43"/>
      <c r="O50" s="63"/>
    </row>
    <row r="51" spans="1:20" x14ac:dyDescent="0.2">
      <c r="A51" s="64" t="s">
        <v>67</v>
      </c>
      <c r="B51" s="57" t="s">
        <v>54</v>
      </c>
      <c r="C51" s="74"/>
      <c r="D51" s="74"/>
      <c r="E51" s="74"/>
      <c r="F51" s="75"/>
      <c r="G51" s="66"/>
      <c r="H51" s="64" t="s">
        <v>67</v>
      </c>
      <c r="I51" s="57" t="s">
        <v>54</v>
      </c>
      <c r="J51" s="74"/>
      <c r="K51" s="74"/>
      <c r="L51" s="74"/>
      <c r="M51" s="75"/>
      <c r="N51" s="66"/>
      <c r="O51" s="64" t="s">
        <v>67</v>
      </c>
      <c r="P51" s="57" t="s">
        <v>54</v>
      </c>
      <c r="Q51" s="74"/>
      <c r="R51" s="74"/>
      <c r="S51" s="74"/>
      <c r="T51" s="75"/>
    </row>
    <row r="52" spans="1:20" x14ac:dyDescent="0.2">
      <c r="A52" s="42"/>
      <c r="B52" s="41" t="s">
        <v>55</v>
      </c>
      <c r="C52" s="74"/>
      <c r="D52" s="74"/>
      <c r="E52" s="74"/>
      <c r="F52" s="75"/>
      <c r="G52" s="66"/>
      <c r="H52" s="42"/>
      <c r="I52" s="41" t="s">
        <v>55</v>
      </c>
      <c r="J52" s="74"/>
      <c r="K52" s="74"/>
      <c r="L52" s="74"/>
      <c r="M52" s="75"/>
      <c r="N52" s="66"/>
      <c r="O52" s="42"/>
      <c r="P52" s="41" t="s">
        <v>55</v>
      </c>
      <c r="Q52" s="74"/>
      <c r="R52" s="74"/>
      <c r="S52" s="74"/>
      <c r="T52" s="75"/>
    </row>
    <row r="53" spans="1:20" x14ac:dyDescent="0.2">
      <c r="A53" s="42"/>
      <c r="B53" s="41" t="s">
        <v>56</v>
      </c>
      <c r="C53" s="74"/>
      <c r="D53" s="74"/>
      <c r="E53" s="74"/>
      <c r="F53" s="75"/>
      <c r="G53" s="66"/>
      <c r="H53" s="42"/>
      <c r="I53" s="41" t="s">
        <v>56</v>
      </c>
      <c r="J53" s="74"/>
      <c r="K53" s="74"/>
      <c r="L53" s="74"/>
      <c r="M53" s="75"/>
      <c r="N53" s="66"/>
      <c r="O53" s="42"/>
      <c r="P53" s="41" t="s">
        <v>56</v>
      </c>
      <c r="Q53" s="74"/>
      <c r="R53" s="74"/>
      <c r="S53" s="74"/>
      <c r="T53" s="75"/>
    </row>
    <row r="54" spans="1:20" x14ac:dyDescent="0.2">
      <c r="A54" s="76" t="s">
        <v>57</v>
      </c>
      <c r="B54" s="77"/>
      <c r="C54" s="43"/>
      <c r="D54" s="43"/>
      <c r="E54" s="44">
        <v>0</v>
      </c>
      <c r="F54" s="45"/>
      <c r="G54" s="43"/>
      <c r="H54" s="76" t="s">
        <v>57</v>
      </c>
      <c r="I54" s="77"/>
      <c r="J54" s="43"/>
      <c r="K54" s="43"/>
      <c r="L54" s="44">
        <v>0</v>
      </c>
      <c r="M54" s="45"/>
      <c r="N54" s="43"/>
      <c r="O54" s="76" t="s">
        <v>57</v>
      </c>
      <c r="P54" s="77"/>
      <c r="Q54" s="43"/>
      <c r="R54" s="43"/>
      <c r="S54" s="44">
        <v>0</v>
      </c>
      <c r="T54" s="45"/>
    </row>
    <row r="55" spans="1:20" x14ac:dyDescent="0.2">
      <c r="A55" s="42"/>
      <c r="B55" s="46" t="s">
        <v>58</v>
      </c>
      <c r="C55" s="43"/>
      <c r="D55" s="43"/>
      <c r="E55" s="44">
        <v>0</v>
      </c>
      <c r="F55" s="45"/>
      <c r="G55" s="43"/>
      <c r="H55" s="42"/>
      <c r="I55" s="46" t="s">
        <v>58</v>
      </c>
      <c r="J55" s="43"/>
      <c r="K55" s="43"/>
      <c r="L55" s="44">
        <v>0</v>
      </c>
      <c r="M55" s="45"/>
      <c r="N55" s="43"/>
      <c r="O55" s="42"/>
      <c r="P55" s="46" t="s">
        <v>58</v>
      </c>
      <c r="Q55" s="43"/>
      <c r="R55" s="43"/>
      <c r="S55" s="44">
        <v>0</v>
      </c>
      <c r="T55" s="45"/>
    </row>
    <row r="56" spans="1:20" x14ac:dyDescent="0.2">
      <c r="A56" s="42"/>
      <c r="B56" s="46" t="s">
        <v>59</v>
      </c>
      <c r="C56" s="43"/>
      <c r="D56" s="43"/>
      <c r="E56" s="44">
        <v>0</v>
      </c>
      <c r="F56" s="45"/>
      <c r="G56" s="43"/>
      <c r="H56" s="42"/>
      <c r="I56" s="46" t="s">
        <v>59</v>
      </c>
      <c r="J56" s="43"/>
      <c r="K56" s="43"/>
      <c r="L56" s="44">
        <v>0</v>
      </c>
      <c r="M56" s="45"/>
      <c r="N56" s="43"/>
      <c r="O56" s="42"/>
      <c r="P56" s="46" t="s">
        <v>59</v>
      </c>
      <c r="Q56" s="43"/>
      <c r="R56" s="43"/>
      <c r="S56" s="44">
        <v>0</v>
      </c>
      <c r="T56" s="45"/>
    </row>
    <row r="57" spans="1:20" x14ac:dyDescent="0.2">
      <c r="A57" s="42"/>
      <c r="B57" s="43"/>
      <c r="C57" s="43" t="s">
        <v>60</v>
      </c>
      <c r="D57" s="43" t="s">
        <v>61</v>
      </c>
      <c r="E57" s="43" t="s">
        <v>62</v>
      </c>
      <c r="F57" s="45"/>
      <c r="G57" s="43"/>
      <c r="H57" s="42"/>
      <c r="I57" s="43"/>
      <c r="J57" s="43" t="s">
        <v>60</v>
      </c>
      <c r="K57" s="43" t="s">
        <v>61</v>
      </c>
      <c r="L57" s="43" t="s">
        <v>62</v>
      </c>
      <c r="M57" s="45"/>
      <c r="N57" s="43"/>
      <c r="O57" s="42"/>
      <c r="P57" s="43"/>
      <c r="Q57" s="43" t="s">
        <v>60</v>
      </c>
      <c r="R57" s="43" t="s">
        <v>61</v>
      </c>
      <c r="S57" s="43" t="s">
        <v>62</v>
      </c>
      <c r="T57" s="45"/>
    </row>
    <row r="58" spans="1:20" x14ac:dyDescent="0.2">
      <c r="A58" s="42"/>
      <c r="B58" s="46" t="s">
        <v>63</v>
      </c>
      <c r="C58" s="43">
        <v>0</v>
      </c>
      <c r="D58" s="44">
        <v>0</v>
      </c>
      <c r="E58" s="47">
        <f>C58*D58</f>
        <v>0</v>
      </c>
      <c r="F58" s="45"/>
      <c r="G58" s="43"/>
      <c r="H58" s="42"/>
      <c r="I58" s="46" t="s">
        <v>63</v>
      </c>
      <c r="J58" s="43">
        <v>0</v>
      </c>
      <c r="K58" s="44">
        <v>0</v>
      </c>
      <c r="L58" s="47">
        <f>J58*K58</f>
        <v>0</v>
      </c>
      <c r="M58" s="45"/>
      <c r="N58" s="43"/>
      <c r="O58" s="42"/>
      <c r="P58" s="46" t="s">
        <v>63</v>
      </c>
      <c r="Q58" s="43">
        <v>0</v>
      </c>
      <c r="R58" s="44">
        <v>0</v>
      </c>
      <c r="S58" s="47">
        <f>Q58*R58</f>
        <v>0</v>
      </c>
      <c r="T58" s="45"/>
    </row>
    <row r="59" spans="1:20" x14ac:dyDescent="0.2">
      <c r="A59" s="42"/>
      <c r="B59" s="46" t="s">
        <v>64</v>
      </c>
      <c r="C59" s="43">
        <v>0</v>
      </c>
      <c r="D59" s="44">
        <v>0</v>
      </c>
      <c r="E59" s="47">
        <f>C59*D59</f>
        <v>0</v>
      </c>
      <c r="F59" s="45"/>
      <c r="G59" s="43"/>
      <c r="H59" s="42"/>
      <c r="I59" s="46" t="s">
        <v>64</v>
      </c>
      <c r="J59" s="43">
        <v>0</v>
      </c>
      <c r="K59" s="44">
        <v>0</v>
      </c>
      <c r="L59" s="47">
        <f>J59*K59</f>
        <v>0</v>
      </c>
      <c r="M59" s="45"/>
      <c r="N59" s="43"/>
      <c r="O59" s="42"/>
      <c r="P59" s="46" t="s">
        <v>64</v>
      </c>
      <c r="Q59" s="43">
        <v>0</v>
      </c>
      <c r="R59" s="44">
        <v>0</v>
      </c>
      <c r="S59" s="47">
        <f>Q59*R59</f>
        <v>0</v>
      </c>
      <c r="T59" s="45"/>
    </row>
    <row r="60" spans="1:20" x14ac:dyDescent="0.2">
      <c r="A60" s="42"/>
      <c r="B60" s="46" t="s">
        <v>45</v>
      </c>
      <c r="C60" s="48">
        <v>0</v>
      </c>
      <c r="D60" s="49">
        <v>0</v>
      </c>
      <c r="E60" s="50">
        <f>C60*D60</f>
        <v>0</v>
      </c>
      <c r="F60" s="45"/>
      <c r="G60" s="43"/>
      <c r="H60" s="42"/>
      <c r="I60" s="46" t="s">
        <v>45</v>
      </c>
      <c r="J60" s="48">
        <v>0</v>
      </c>
      <c r="K60" s="49">
        <v>0</v>
      </c>
      <c r="L60" s="50">
        <f>J60*K60</f>
        <v>0</v>
      </c>
      <c r="M60" s="45"/>
      <c r="N60" s="43"/>
      <c r="O60" s="42"/>
      <c r="P60" s="46" t="s">
        <v>45</v>
      </c>
      <c r="Q60" s="48">
        <v>0</v>
      </c>
      <c r="R60" s="49">
        <v>0</v>
      </c>
      <c r="S60" s="50">
        <f>Q60*R60</f>
        <v>0</v>
      </c>
      <c r="T60" s="45"/>
    </row>
    <row r="61" spans="1:20" x14ac:dyDescent="0.2">
      <c r="A61" s="42"/>
      <c r="B61" s="43"/>
      <c r="C61" s="43"/>
      <c r="D61" s="43"/>
      <c r="E61" s="47">
        <f>E54+E55+E56+E58+E59+E60</f>
        <v>0</v>
      </c>
      <c r="F61" s="45"/>
      <c r="G61" s="43"/>
      <c r="H61" s="42"/>
      <c r="I61" s="43"/>
      <c r="J61" s="43"/>
      <c r="K61" s="43"/>
      <c r="L61" s="47">
        <f>L54+L55+L56+L58+L59+L60</f>
        <v>0</v>
      </c>
      <c r="M61" s="45"/>
      <c r="N61" s="43"/>
      <c r="O61" s="42"/>
      <c r="P61" s="43"/>
      <c r="Q61" s="43"/>
      <c r="R61" s="43"/>
      <c r="S61" s="47">
        <f>S54+S55+S56+S58+S59+S60</f>
        <v>0</v>
      </c>
      <c r="T61" s="45"/>
    </row>
    <row r="62" spans="1:20" x14ac:dyDescent="0.2">
      <c r="A62" s="42"/>
      <c r="B62" s="46" t="s">
        <v>65</v>
      </c>
      <c r="C62" s="43"/>
      <c r="D62" s="43"/>
      <c r="E62" s="48">
        <v>0</v>
      </c>
      <c r="F62" s="45"/>
      <c r="G62" s="43"/>
      <c r="H62" s="42"/>
      <c r="I62" s="46" t="s">
        <v>65</v>
      </c>
      <c r="J62" s="43"/>
      <c r="K62" s="43"/>
      <c r="L62" s="48">
        <v>0</v>
      </c>
      <c r="M62" s="45"/>
      <c r="N62" s="43"/>
      <c r="O62" s="42"/>
      <c r="P62" s="46" t="s">
        <v>65</v>
      </c>
      <c r="Q62" s="43"/>
      <c r="R62" s="43"/>
      <c r="S62" s="48">
        <v>0</v>
      </c>
      <c r="T62" s="45"/>
    </row>
    <row r="63" spans="1:20" x14ac:dyDescent="0.2">
      <c r="A63" s="51"/>
      <c r="B63" s="62" t="s">
        <v>68</v>
      </c>
      <c r="C63" s="48"/>
      <c r="D63" s="48"/>
      <c r="E63" s="50">
        <f>E61*E62</f>
        <v>0</v>
      </c>
      <c r="F63" s="53"/>
      <c r="G63" s="43"/>
      <c r="H63" s="51"/>
      <c r="I63" s="62" t="s">
        <v>68</v>
      </c>
      <c r="J63" s="48"/>
      <c r="K63" s="48"/>
      <c r="L63" s="50">
        <f>L61*L62</f>
        <v>0</v>
      </c>
      <c r="M63" s="53"/>
      <c r="N63" s="43"/>
      <c r="O63" s="51"/>
      <c r="P63" s="62" t="s">
        <v>68</v>
      </c>
      <c r="Q63" s="48"/>
      <c r="R63" s="48"/>
      <c r="S63" s="50">
        <f>S61*S62</f>
        <v>0</v>
      </c>
      <c r="T63" s="53"/>
    </row>
    <row r="64" spans="1:20" x14ac:dyDescent="0.2">
      <c r="N64" s="43"/>
    </row>
    <row r="65" spans="14:14" x14ac:dyDescent="0.2">
      <c r="N65" s="43"/>
    </row>
    <row r="66" spans="14:14" x14ac:dyDescent="0.2">
      <c r="N66" s="43"/>
    </row>
    <row r="67" spans="14:14" x14ac:dyDescent="0.2">
      <c r="N67" s="43"/>
    </row>
    <row r="68" spans="14:14" x14ac:dyDescent="0.2">
      <c r="N68" s="43"/>
    </row>
    <row r="69" spans="14:14" x14ac:dyDescent="0.2">
      <c r="N69" s="43"/>
    </row>
  </sheetData>
  <mergeCells count="54">
    <mergeCell ref="C4:E4"/>
    <mergeCell ref="C5:F5"/>
    <mergeCell ref="C6:F6"/>
    <mergeCell ref="C7:F7"/>
    <mergeCell ref="A8:B8"/>
    <mergeCell ref="C20:F20"/>
    <mergeCell ref="C21:F21"/>
    <mergeCell ref="C22:F22"/>
    <mergeCell ref="A23:B23"/>
    <mergeCell ref="C35:E35"/>
    <mergeCell ref="C36:F36"/>
    <mergeCell ref="C37:F37"/>
    <mergeCell ref="C38:F38"/>
    <mergeCell ref="A39:B39"/>
    <mergeCell ref="C51:F51"/>
    <mergeCell ref="C52:F52"/>
    <mergeCell ref="C53:F53"/>
    <mergeCell ref="A54:B54"/>
    <mergeCell ref="J4:L4"/>
    <mergeCell ref="J5:M5"/>
    <mergeCell ref="J6:M6"/>
    <mergeCell ref="J7:M7"/>
    <mergeCell ref="H8:I8"/>
    <mergeCell ref="J20:M20"/>
    <mergeCell ref="J21:M21"/>
    <mergeCell ref="J22:M22"/>
    <mergeCell ref="H23:I23"/>
    <mergeCell ref="J35:L35"/>
    <mergeCell ref="J36:M36"/>
    <mergeCell ref="J37:M37"/>
    <mergeCell ref="J38:M38"/>
    <mergeCell ref="H39:I39"/>
    <mergeCell ref="J51:M51"/>
    <mergeCell ref="J52:M52"/>
    <mergeCell ref="J53:M53"/>
    <mergeCell ref="H54:I54"/>
    <mergeCell ref="Q4:S4"/>
    <mergeCell ref="Q5:T5"/>
    <mergeCell ref="Q6:T6"/>
    <mergeCell ref="Q7:T7"/>
    <mergeCell ref="O8:P8"/>
    <mergeCell ref="Q20:T20"/>
    <mergeCell ref="Q21:T21"/>
    <mergeCell ref="Q22:T22"/>
    <mergeCell ref="O23:P23"/>
    <mergeCell ref="Q35:S35"/>
    <mergeCell ref="Q36:T36"/>
    <mergeCell ref="Q37:T37"/>
    <mergeCell ref="Q53:T53"/>
    <mergeCell ref="O54:P54"/>
    <mergeCell ref="Q38:T38"/>
    <mergeCell ref="O39:P39"/>
    <mergeCell ref="Q51:T51"/>
    <mergeCell ref="Q52:T52"/>
  </mergeCells>
  <phoneticPr fontId="0" type="noConversion"/>
  <hyperlinks>
    <hyperlink ref="D1" r:id="rId1"/>
    <hyperlink ref="D2" r:id="rId2" location="maximum"/>
  </hyperlinks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Personnel</vt:lpstr>
      <vt:lpstr>Budget</vt:lpstr>
      <vt:lpstr>Travel Breakdown</vt:lpstr>
      <vt:lpstr>Budget!Print_Area</vt:lpstr>
      <vt:lpstr>Personnel!Print_Area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Huddy, Audra</cp:lastModifiedBy>
  <cp:lastPrinted>2005-02-25T19:23:25Z</cp:lastPrinted>
  <dcterms:created xsi:type="dcterms:W3CDTF">1997-01-24T19:36:53Z</dcterms:created>
  <dcterms:modified xsi:type="dcterms:W3CDTF">2018-02-26T18:02:34Z</dcterms:modified>
</cp:coreProperties>
</file>