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ddya\OneDrive - Ohio University\Proposal Development Tools\FY19 Budget Templates\"/>
    </mc:Choice>
  </mc:AlternateContent>
  <bookViews>
    <workbookView xWindow="5985" yWindow="1185" windowWidth="5970" windowHeight="6450" tabRatio="489"/>
  </bookViews>
  <sheets>
    <sheet name="Personnel" sheetId="1" r:id="rId1"/>
    <sheet name="Summary Budget" sheetId="2" r:id="rId2"/>
  </sheets>
  <definedNames>
    <definedName name="_xlnm.Print_Area" localSheetId="0">Personnel!$A$1:$S$120</definedName>
    <definedName name="_xlnm.Print_Area" localSheetId="1">'Summary Budget'!$A$1:$T$53</definedName>
  </definedNames>
  <calcPr calcId="152511" fullPrecision="0" concurrentCalc="0"/>
</workbook>
</file>

<file path=xl/calcChain.xml><?xml version="1.0" encoding="utf-8"?>
<calcChain xmlns="http://schemas.openxmlformats.org/spreadsheetml/2006/main">
  <c r="Q38" i="1" l="1"/>
  <c r="Q37" i="1"/>
  <c r="Q36" i="1"/>
  <c r="Q34" i="1"/>
  <c r="Q32" i="1"/>
  <c r="Q30" i="1"/>
  <c r="Q12" i="1"/>
  <c r="Q14" i="1"/>
  <c r="Q16" i="1"/>
  <c r="Q17" i="1"/>
  <c r="Q18" i="1"/>
  <c r="Q10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F9" i="2"/>
  <c r="F10" i="2"/>
  <c r="F44" i="2"/>
  <c r="F45" i="2"/>
  <c r="F46" i="2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E9" i="2"/>
  <c r="E10" i="2"/>
  <c r="E44" i="2"/>
  <c r="G44" i="2"/>
  <c r="G45" i="2"/>
  <c r="G46" i="2"/>
  <c r="E45" i="2"/>
  <c r="E46" i="2"/>
  <c r="G21" i="1"/>
  <c r="E22" i="1"/>
  <c r="C42" i="1"/>
  <c r="E42" i="1"/>
  <c r="G42" i="1"/>
  <c r="M42" i="1"/>
  <c r="N42" i="1"/>
  <c r="G22" i="1"/>
  <c r="M22" i="1"/>
  <c r="N22" i="1"/>
  <c r="P22" i="1"/>
  <c r="Q113" i="1"/>
  <c r="Q111" i="1"/>
  <c r="Q109" i="1"/>
  <c r="Q107" i="1"/>
  <c r="Q114" i="1"/>
  <c r="Q115" i="1"/>
  <c r="Q117" i="1"/>
  <c r="Q118" i="1"/>
  <c r="Q119" i="1"/>
  <c r="Q116" i="1"/>
  <c r="Q112" i="1"/>
  <c r="Q110" i="1"/>
  <c r="Q108" i="1"/>
  <c r="E19" i="1"/>
  <c r="G19" i="1"/>
  <c r="M19" i="1"/>
  <c r="E17" i="1"/>
  <c r="C37" i="1"/>
  <c r="E37" i="1"/>
  <c r="G37" i="1"/>
  <c r="M37" i="1"/>
  <c r="E14" i="1"/>
  <c r="E15" i="1"/>
  <c r="E12" i="1"/>
  <c r="E13" i="1"/>
  <c r="E10" i="1"/>
  <c r="G10" i="1"/>
  <c r="M10" i="1"/>
  <c r="C13" i="1"/>
  <c r="F15" i="2"/>
  <c r="E15" i="2"/>
  <c r="E25" i="2"/>
  <c r="F24" i="2"/>
  <c r="G23" i="2"/>
  <c r="C11" i="1"/>
  <c r="E18" i="1"/>
  <c r="G18" i="1"/>
  <c r="M18" i="1"/>
  <c r="E30" i="2"/>
  <c r="G18" i="2"/>
  <c r="G24" i="2"/>
  <c r="E42" i="2"/>
  <c r="C36" i="1"/>
  <c r="E36" i="1"/>
  <c r="G36" i="1"/>
  <c r="M36" i="1"/>
  <c r="M21" i="1"/>
  <c r="E20" i="1"/>
  <c r="C40" i="1"/>
  <c r="E40" i="1"/>
  <c r="C29" i="1"/>
  <c r="M81" i="1"/>
  <c r="M82" i="1"/>
  <c r="Q57" i="1"/>
  <c r="Q72" i="1"/>
  <c r="Q56" i="1"/>
  <c r="Q71" i="1"/>
  <c r="Q55" i="1"/>
  <c r="Q70" i="1"/>
  <c r="N83" i="1"/>
  <c r="O83" i="1"/>
  <c r="P83" i="1"/>
  <c r="Q54" i="1"/>
  <c r="Q69" i="1"/>
  <c r="Q83" i="1"/>
  <c r="C53" i="1"/>
  <c r="E53" i="1"/>
  <c r="C68" i="1"/>
  <c r="E68" i="1"/>
  <c r="N53" i="1"/>
  <c r="N68" i="1"/>
  <c r="N82" i="1"/>
  <c r="O53" i="1"/>
  <c r="O68" i="1"/>
  <c r="O82" i="1"/>
  <c r="P53" i="1"/>
  <c r="P68" i="1"/>
  <c r="P82" i="1"/>
  <c r="Q53" i="1"/>
  <c r="Q68" i="1"/>
  <c r="Q82" i="1"/>
  <c r="C52" i="1"/>
  <c r="E52" i="1"/>
  <c r="C67" i="1"/>
  <c r="E67" i="1"/>
  <c r="N52" i="1"/>
  <c r="N67" i="1"/>
  <c r="N81" i="1"/>
  <c r="O52" i="1"/>
  <c r="O67" i="1"/>
  <c r="O81" i="1"/>
  <c r="P52" i="1"/>
  <c r="P67" i="1"/>
  <c r="P81" i="1"/>
  <c r="Q52" i="1"/>
  <c r="Q67" i="1"/>
  <c r="Q81" i="1"/>
  <c r="Q51" i="1"/>
  <c r="Q66" i="1"/>
  <c r="Q50" i="1"/>
  <c r="Q65" i="1"/>
  <c r="Q49" i="1"/>
  <c r="Q64" i="1"/>
  <c r="Q48" i="1"/>
  <c r="Q63" i="1"/>
  <c r="M83" i="1"/>
  <c r="Q23" i="1"/>
  <c r="F41" i="2"/>
  <c r="F40" i="2"/>
  <c r="F39" i="2"/>
  <c r="G39" i="2"/>
  <c r="F38" i="2"/>
  <c r="G38" i="2"/>
  <c r="G40" i="2"/>
  <c r="G41" i="2"/>
  <c r="G42" i="2"/>
  <c r="F29" i="2"/>
  <c r="G29" i="2"/>
  <c r="F30" i="2"/>
  <c r="F22" i="2"/>
  <c r="G22" i="2"/>
  <c r="F21" i="2"/>
  <c r="G21" i="2"/>
  <c r="F20" i="2"/>
  <c r="F19" i="2"/>
  <c r="F35" i="2"/>
  <c r="E35" i="2"/>
  <c r="G34" i="2"/>
  <c r="G33" i="2"/>
  <c r="G35" i="2"/>
  <c r="U35" i="2"/>
  <c r="V35" i="2"/>
  <c r="G13" i="2"/>
  <c r="G14" i="2"/>
  <c r="G20" i="2"/>
  <c r="G19" i="2"/>
  <c r="G28" i="2"/>
  <c r="A4" i="2"/>
  <c r="A3" i="2"/>
  <c r="A2" i="2"/>
  <c r="A1" i="2"/>
  <c r="G30" i="2"/>
  <c r="E11" i="1"/>
  <c r="P21" i="1"/>
  <c r="N21" i="1"/>
  <c r="P19" i="1"/>
  <c r="N19" i="1"/>
  <c r="Q120" i="1"/>
  <c r="G15" i="2"/>
  <c r="G12" i="1"/>
  <c r="M12" i="1"/>
  <c r="N12" i="1"/>
  <c r="Q85" i="1"/>
  <c r="R82" i="1"/>
  <c r="S82" i="1"/>
  <c r="C32" i="1"/>
  <c r="E32" i="1"/>
  <c r="G17" i="1"/>
  <c r="M17" i="1"/>
  <c r="Q77" i="1"/>
  <c r="R68" i="1"/>
  <c r="S68" i="1"/>
  <c r="R53" i="1"/>
  <c r="S53" i="1"/>
  <c r="Q79" i="1"/>
  <c r="Q73" i="1"/>
  <c r="R52" i="1"/>
  <c r="S52" i="1"/>
  <c r="R67" i="1"/>
  <c r="S67" i="1"/>
  <c r="Q43" i="1"/>
  <c r="R81" i="1"/>
  <c r="S81" i="1"/>
  <c r="R83" i="1"/>
  <c r="S83" i="1"/>
  <c r="C35" i="1"/>
  <c r="E35" i="1"/>
  <c r="G35" i="1"/>
  <c r="M35" i="1"/>
  <c r="G15" i="1"/>
  <c r="M15" i="1"/>
  <c r="N15" i="1"/>
  <c r="G25" i="2"/>
  <c r="G13" i="1"/>
  <c r="M13" i="1"/>
  <c r="C33" i="1"/>
  <c r="E33" i="1"/>
  <c r="C38" i="1"/>
  <c r="E38" i="1"/>
  <c r="G38" i="1"/>
  <c r="M38" i="1"/>
  <c r="M115" i="1"/>
  <c r="C39" i="1"/>
  <c r="C41" i="1"/>
  <c r="E41" i="1"/>
  <c r="C56" i="1"/>
  <c r="E56" i="1"/>
  <c r="C34" i="1"/>
  <c r="E34" i="1"/>
  <c r="G34" i="1"/>
  <c r="M34" i="1"/>
  <c r="O34" i="1"/>
  <c r="Q84" i="1"/>
  <c r="Q58" i="1"/>
  <c r="G14" i="1"/>
  <c r="M14" i="1"/>
  <c r="Q80" i="1"/>
  <c r="G20" i="1"/>
  <c r="M20" i="1"/>
  <c r="C30" i="1"/>
  <c r="E30" i="1"/>
  <c r="Q78" i="1"/>
  <c r="F25" i="2"/>
  <c r="F42" i="2"/>
  <c r="Q86" i="1"/>
  <c r="O21" i="1"/>
  <c r="G40" i="1"/>
  <c r="M40" i="1"/>
  <c r="N40" i="1"/>
  <c r="C55" i="1"/>
  <c r="E55" i="1"/>
  <c r="C57" i="1"/>
  <c r="E57" i="1"/>
  <c r="M119" i="1"/>
  <c r="O18" i="1"/>
  <c r="P18" i="1"/>
  <c r="N18" i="1"/>
  <c r="P14" i="1"/>
  <c r="N14" i="1"/>
  <c r="P10" i="1"/>
  <c r="O10" i="1"/>
  <c r="N10" i="1"/>
  <c r="O37" i="1"/>
  <c r="N37" i="1"/>
  <c r="P37" i="1"/>
  <c r="O22" i="1"/>
  <c r="N36" i="1"/>
  <c r="O36" i="1"/>
  <c r="P36" i="1"/>
  <c r="O19" i="1"/>
  <c r="G16" i="1"/>
  <c r="M16" i="1"/>
  <c r="M113" i="1"/>
  <c r="O12" i="1"/>
  <c r="O20" i="1"/>
  <c r="N20" i="1"/>
  <c r="N117" i="1"/>
  <c r="P20" i="1"/>
  <c r="P15" i="1"/>
  <c r="E39" i="1"/>
  <c r="G39" i="1"/>
  <c r="M39" i="1"/>
  <c r="N34" i="1"/>
  <c r="N111" i="1"/>
  <c r="M111" i="1"/>
  <c r="O38" i="1"/>
  <c r="O115" i="1"/>
  <c r="G11" i="1"/>
  <c r="C31" i="1"/>
  <c r="E31" i="1"/>
  <c r="P13" i="1"/>
  <c r="N38" i="1"/>
  <c r="P38" i="1"/>
  <c r="P115" i="1"/>
  <c r="O14" i="1"/>
  <c r="O111" i="1"/>
  <c r="N115" i="1"/>
  <c r="O15" i="1"/>
  <c r="M112" i="1"/>
  <c r="P12" i="1"/>
  <c r="M117" i="1"/>
  <c r="P17" i="1"/>
  <c r="P114" i="1"/>
  <c r="M114" i="1"/>
  <c r="C50" i="1"/>
  <c r="E50" i="1"/>
  <c r="G32" i="1"/>
  <c r="M32" i="1"/>
  <c r="M109" i="1"/>
  <c r="G41" i="1"/>
  <c r="M41" i="1"/>
  <c r="N17" i="1"/>
  <c r="N114" i="1"/>
  <c r="O17" i="1"/>
  <c r="O114" i="1"/>
  <c r="Q87" i="1"/>
  <c r="P34" i="1"/>
  <c r="P111" i="1"/>
  <c r="S37" i="1"/>
  <c r="G33" i="1"/>
  <c r="M33" i="1"/>
  <c r="M110" i="1"/>
  <c r="C51" i="1"/>
  <c r="E51" i="1"/>
  <c r="C48" i="1"/>
  <c r="E48" i="1"/>
  <c r="G30" i="1"/>
  <c r="M30" i="1"/>
  <c r="M107" i="1"/>
  <c r="O13" i="1"/>
  <c r="N13" i="1"/>
  <c r="O35" i="1"/>
  <c r="N35" i="1"/>
  <c r="N112" i="1"/>
  <c r="P35" i="1"/>
  <c r="P112" i="1"/>
  <c r="C71" i="1"/>
  <c r="E71" i="1"/>
  <c r="M71" i="1"/>
  <c r="M56" i="1"/>
  <c r="C72" i="1"/>
  <c r="E72" i="1"/>
  <c r="M72" i="1"/>
  <c r="M57" i="1"/>
  <c r="M86" i="1"/>
  <c r="O40" i="1"/>
  <c r="P40" i="1"/>
  <c r="O16" i="1"/>
  <c r="O113" i="1"/>
  <c r="P16" i="1"/>
  <c r="N16" i="1"/>
  <c r="S34" i="1"/>
  <c r="S36" i="1"/>
  <c r="O42" i="1"/>
  <c r="O119" i="1"/>
  <c r="P42" i="1"/>
  <c r="P119" i="1"/>
  <c r="N119" i="1"/>
  <c r="C70" i="1"/>
  <c r="E70" i="1"/>
  <c r="M70" i="1"/>
  <c r="M55" i="1"/>
  <c r="S15" i="1"/>
  <c r="O117" i="1"/>
  <c r="M116" i="1"/>
  <c r="O39" i="1"/>
  <c r="O116" i="1"/>
  <c r="N39" i="1"/>
  <c r="N116" i="1"/>
  <c r="P39" i="1"/>
  <c r="P116" i="1"/>
  <c r="C54" i="1"/>
  <c r="E54" i="1"/>
  <c r="M54" i="1"/>
  <c r="M11" i="1"/>
  <c r="M23" i="1"/>
  <c r="E8" i="2"/>
  <c r="C69" i="1"/>
  <c r="E69" i="1"/>
  <c r="M69" i="1"/>
  <c r="N69" i="1"/>
  <c r="S38" i="1"/>
  <c r="N11" i="1"/>
  <c r="N23" i="1"/>
  <c r="C49" i="1"/>
  <c r="E49" i="1"/>
  <c r="G31" i="1"/>
  <c r="M31" i="1"/>
  <c r="M118" i="1"/>
  <c r="M108" i="1"/>
  <c r="M120" i="1"/>
  <c r="N41" i="1"/>
  <c r="N118" i="1"/>
  <c r="N30" i="1"/>
  <c r="N107" i="1"/>
  <c r="N31" i="1"/>
  <c r="N108" i="1"/>
  <c r="N32" i="1"/>
  <c r="N109" i="1"/>
  <c r="N33" i="1"/>
  <c r="N110" i="1"/>
  <c r="N113" i="1"/>
  <c r="N120" i="1"/>
  <c r="P41" i="1"/>
  <c r="P118" i="1"/>
  <c r="P30" i="1"/>
  <c r="P107" i="1"/>
  <c r="P11" i="1"/>
  <c r="P31" i="1"/>
  <c r="P108" i="1"/>
  <c r="P32" i="1"/>
  <c r="P109" i="1"/>
  <c r="P33" i="1"/>
  <c r="P110" i="1"/>
  <c r="P113" i="1"/>
  <c r="P117" i="1"/>
  <c r="P120" i="1"/>
  <c r="S18" i="1"/>
  <c r="S115" i="1"/>
  <c r="S12" i="1"/>
  <c r="S22" i="1"/>
  <c r="S21" i="1"/>
  <c r="S19" i="1"/>
  <c r="O112" i="1"/>
  <c r="M50" i="1"/>
  <c r="C65" i="1"/>
  <c r="E65" i="1"/>
  <c r="M65" i="1"/>
  <c r="S42" i="1"/>
  <c r="O32" i="1"/>
  <c r="O109" i="1"/>
  <c r="M48" i="1"/>
  <c r="C63" i="1"/>
  <c r="E63" i="1"/>
  <c r="M63" i="1"/>
  <c r="M51" i="1"/>
  <c r="C66" i="1"/>
  <c r="E66" i="1"/>
  <c r="M66" i="1"/>
  <c r="O33" i="1"/>
  <c r="O110" i="1"/>
  <c r="O30" i="1"/>
  <c r="S35" i="1"/>
  <c r="O70" i="1"/>
  <c r="N70" i="1"/>
  <c r="P70" i="1"/>
  <c r="S40" i="1"/>
  <c r="N57" i="1"/>
  <c r="O57" i="1"/>
  <c r="P57" i="1"/>
  <c r="P71" i="1"/>
  <c r="N71" i="1"/>
  <c r="O71" i="1"/>
  <c r="P55" i="1"/>
  <c r="N55" i="1"/>
  <c r="O55" i="1"/>
  <c r="M84" i="1"/>
  <c r="O72" i="1"/>
  <c r="N72" i="1"/>
  <c r="P72" i="1"/>
  <c r="S10" i="1"/>
  <c r="P54" i="1"/>
  <c r="O54" i="1"/>
  <c r="N54" i="1"/>
  <c r="N56" i="1"/>
  <c r="P56" i="1"/>
  <c r="O56" i="1"/>
  <c r="R115" i="1"/>
  <c r="P23" i="1"/>
  <c r="O11" i="1"/>
  <c r="O23" i="1"/>
  <c r="S39" i="1"/>
  <c r="S116" i="1"/>
  <c r="O69" i="1"/>
  <c r="P69" i="1"/>
  <c r="O31" i="1"/>
  <c r="M43" i="1"/>
  <c r="F8" i="2"/>
  <c r="C64" i="1"/>
  <c r="E64" i="1"/>
  <c r="M64" i="1"/>
  <c r="M49" i="1"/>
  <c r="M58" i="1"/>
  <c r="R119" i="1"/>
  <c r="S119" i="1"/>
  <c r="S17" i="1"/>
  <c r="S114" i="1"/>
  <c r="R114" i="1"/>
  <c r="O107" i="1"/>
  <c r="S112" i="1"/>
  <c r="S14" i="1"/>
  <c r="S111" i="1"/>
  <c r="R111" i="1"/>
  <c r="S20" i="1"/>
  <c r="S117" i="1"/>
  <c r="R117" i="1"/>
  <c r="O86" i="1"/>
  <c r="S16" i="1"/>
  <c r="S113" i="1"/>
  <c r="R113" i="1"/>
  <c r="R54" i="1"/>
  <c r="S54" i="1"/>
  <c r="R112" i="1"/>
  <c r="S13" i="1"/>
  <c r="P85" i="1"/>
  <c r="O84" i="1"/>
  <c r="N65" i="1"/>
  <c r="O65" i="1"/>
  <c r="P65" i="1"/>
  <c r="N50" i="1"/>
  <c r="O50" i="1"/>
  <c r="P50" i="1"/>
  <c r="R50" i="1"/>
  <c r="S50" i="1"/>
  <c r="M79" i="1"/>
  <c r="O66" i="1"/>
  <c r="O51" i="1"/>
  <c r="O80" i="1"/>
  <c r="N66" i="1"/>
  <c r="P66" i="1"/>
  <c r="N51" i="1"/>
  <c r="P51" i="1"/>
  <c r="N63" i="1"/>
  <c r="P63" i="1"/>
  <c r="O63" i="1"/>
  <c r="R69" i="1"/>
  <c r="S69" i="1"/>
  <c r="N48" i="1"/>
  <c r="P48" i="1"/>
  <c r="O48" i="1"/>
  <c r="M80" i="1"/>
  <c r="M77" i="1"/>
  <c r="S33" i="1"/>
  <c r="P86" i="1"/>
  <c r="P84" i="1"/>
  <c r="R107" i="1"/>
  <c r="R56" i="1"/>
  <c r="S56" i="1"/>
  <c r="R71" i="1"/>
  <c r="S71" i="1"/>
  <c r="R57" i="1"/>
  <c r="S57" i="1"/>
  <c r="R70" i="1"/>
  <c r="S70" i="1"/>
  <c r="R72" i="1"/>
  <c r="S72" i="1"/>
  <c r="N86" i="1"/>
  <c r="R55" i="1"/>
  <c r="S55" i="1"/>
  <c r="N84" i="1"/>
  <c r="O108" i="1"/>
  <c r="S11" i="1"/>
  <c r="S23" i="1"/>
  <c r="R116" i="1"/>
  <c r="P77" i="1"/>
  <c r="N64" i="1"/>
  <c r="O64" i="1"/>
  <c r="P64" i="1"/>
  <c r="P73" i="1"/>
  <c r="M73" i="1"/>
  <c r="N77" i="1"/>
  <c r="S31" i="1"/>
  <c r="P43" i="1"/>
  <c r="M78" i="1"/>
  <c r="M87" i="1"/>
  <c r="N49" i="1"/>
  <c r="O49" i="1"/>
  <c r="O78" i="1"/>
  <c r="P49" i="1"/>
  <c r="P78" i="1"/>
  <c r="S110" i="1"/>
  <c r="R110" i="1"/>
  <c r="O73" i="1"/>
  <c r="S32" i="1"/>
  <c r="S109" i="1"/>
  <c r="R109" i="1"/>
  <c r="R65" i="1"/>
  <c r="S65" i="1"/>
  <c r="O77" i="1"/>
  <c r="P79" i="1"/>
  <c r="R86" i="1"/>
  <c r="S86" i="1"/>
  <c r="P80" i="1"/>
  <c r="O79" i="1"/>
  <c r="R84" i="1"/>
  <c r="S84" i="1"/>
  <c r="N79" i="1"/>
  <c r="R51" i="1"/>
  <c r="S51" i="1"/>
  <c r="N80" i="1"/>
  <c r="R66" i="1"/>
  <c r="S66" i="1"/>
  <c r="R63" i="1"/>
  <c r="N73" i="1"/>
  <c r="O58" i="1"/>
  <c r="S30" i="1"/>
  <c r="R48" i="1"/>
  <c r="S108" i="1"/>
  <c r="E47" i="2"/>
  <c r="R108" i="1"/>
  <c r="N78" i="1"/>
  <c r="R78" i="1"/>
  <c r="S78" i="1"/>
  <c r="R49" i="1"/>
  <c r="S49" i="1"/>
  <c r="N58" i="1"/>
  <c r="P58" i="1"/>
  <c r="R64" i="1"/>
  <c r="S64" i="1"/>
  <c r="P87" i="1"/>
  <c r="R79" i="1"/>
  <c r="S79" i="1"/>
  <c r="O87" i="1"/>
  <c r="S107" i="1"/>
  <c r="R77" i="1"/>
  <c r="R87" i="1"/>
  <c r="R80" i="1"/>
  <c r="S80" i="1"/>
  <c r="R73" i="1"/>
  <c r="S63" i="1"/>
  <c r="S73" i="1"/>
  <c r="R58" i="1"/>
  <c r="S48" i="1"/>
  <c r="S58" i="1"/>
  <c r="N87" i="1"/>
  <c r="S77" i="1"/>
  <c r="S87" i="1"/>
  <c r="G8" i="2"/>
  <c r="O41" i="1"/>
  <c r="N43" i="1"/>
  <c r="N85" i="1"/>
  <c r="M85" i="1"/>
  <c r="O85" i="1"/>
  <c r="R85" i="1"/>
  <c r="O43" i="1"/>
  <c r="O118" i="1"/>
  <c r="O120" i="1"/>
  <c r="S85" i="1"/>
  <c r="R118" i="1"/>
  <c r="R120" i="1"/>
  <c r="S41" i="1"/>
  <c r="S118" i="1"/>
  <c r="S120" i="1"/>
  <c r="S43" i="1"/>
  <c r="G9" i="2"/>
  <c r="G10" i="2"/>
  <c r="F47" i="2"/>
  <c r="G47" i="2"/>
</calcChain>
</file>

<file path=xl/sharedStrings.xml><?xml version="1.0" encoding="utf-8"?>
<sst xmlns="http://schemas.openxmlformats.org/spreadsheetml/2006/main" count="242" uniqueCount="74">
  <si>
    <t>Personnel</t>
  </si>
  <si>
    <t>Position</t>
  </si>
  <si>
    <t>Salary</t>
  </si>
  <si>
    <t>Retirement</t>
  </si>
  <si>
    <t>Comp</t>
  </si>
  <si>
    <t>Medicare</t>
  </si>
  <si>
    <t>Benefits</t>
  </si>
  <si>
    <t>Total</t>
  </si>
  <si>
    <t>Travel</t>
  </si>
  <si>
    <t>Health</t>
  </si>
  <si>
    <t>Cost</t>
  </si>
  <si>
    <t>Effort</t>
  </si>
  <si>
    <t>Workers'</t>
  </si>
  <si>
    <t>Ins.</t>
  </si>
  <si>
    <t>Total Costs</t>
  </si>
  <si>
    <t>Months</t>
  </si>
  <si>
    <t>Requested</t>
  </si>
  <si>
    <t>Year 1</t>
  </si>
  <si>
    <t>Year 2</t>
  </si>
  <si>
    <t>Summary</t>
  </si>
  <si>
    <t>Totals</t>
  </si>
  <si>
    <t>PI</t>
  </si>
  <si>
    <t>Projected</t>
  </si>
  <si>
    <t>Total OU Direct Costs</t>
  </si>
  <si>
    <t>Year 3:  07/01/06 - 06/30/07</t>
  </si>
  <si>
    <t>Year 4:  07/01/07 - 06/30/08</t>
  </si>
  <si>
    <t>06-07</t>
  </si>
  <si>
    <t>07-08</t>
  </si>
  <si>
    <t>Research Assistant</t>
  </si>
  <si>
    <t>PI (summer)</t>
  </si>
  <si>
    <t>Co-PI</t>
  </si>
  <si>
    <t>Co-PI (summer)</t>
  </si>
  <si>
    <t>Grad Student</t>
  </si>
  <si>
    <t>Undergrad Student</t>
  </si>
  <si>
    <t>Domestic</t>
  </si>
  <si>
    <t>Foreign</t>
  </si>
  <si>
    <t>Salaries (See Page 1)</t>
  </si>
  <si>
    <t>Benefits (See Page 1)</t>
  </si>
  <si>
    <t>Participant Support</t>
  </si>
  <si>
    <t>Operational Costs</t>
  </si>
  <si>
    <t>monthly</t>
  </si>
  <si>
    <t>rate</t>
  </si>
  <si>
    <t>MTDC</t>
  </si>
  <si>
    <t>Subcontracts</t>
  </si>
  <si>
    <t>**No IDC on Capital Equipment, Tuition, Participant Support or Subawards greater than $25,000</t>
  </si>
  <si>
    <t>Enter Number of Subcontracts</t>
  </si>
  <si>
    <t>Supplies</t>
  </si>
  <si>
    <t>Technician</t>
  </si>
  <si>
    <t>Consultant</t>
  </si>
  <si>
    <t>Non capital equipment</t>
  </si>
  <si>
    <t>Communications</t>
  </si>
  <si>
    <t>Copying/printing</t>
  </si>
  <si>
    <t>Postage/shipping</t>
  </si>
  <si>
    <t>Misc</t>
  </si>
  <si>
    <t xml:space="preserve">Year 1:  </t>
  </si>
  <si>
    <t xml:space="preserve">Year 2:  </t>
  </si>
  <si>
    <t>Stipends</t>
  </si>
  <si>
    <t>Subsistance</t>
  </si>
  <si>
    <t>Other</t>
  </si>
  <si>
    <t>Other Personnel</t>
  </si>
  <si>
    <t>Human subjects</t>
  </si>
  <si>
    <t>Publication</t>
  </si>
  <si>
    <t>target</t>
  </si>
  <si>
    <t>dif</t>
  </si>
  <si>
    <t xml:space="preserve">Summary:  </t>
  </si>
  <si>
    <t>Postdoc</t>
  </si>
  <si>
    <t>18-19</t>
  </si>
  <si>
    <t>Indirect Costs (51%)</t>
  </si>
  <si>
    <t>19-20</t>
  </si>
  <si>
    <t>PI Name:</t>
  </si>
  <si>
    <t xml:space="preserve">Funding Organization: </t>
  </si>
  <si>
    <t xml:space="preserve">Title of Project: </t>
  </si>
  <si>
    <t xml:space="preserve">Period of Performance: </t>
  </si>
  <si>
    <t>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</si>
</sst>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3" fillId="0" borderId="1" xfId="0" applyFont="1" applyFill="1" applyBorder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164" fontId="4" fillId="0" borderId="0" xfId="1" applyNumberFormat="1" applyFont="1" applyBorder="1"/>
    <xf numFmtId="0" fontId="4" fillId="0" borderId="0" xfId="0" applyFont="1" applyBorder="1" applyAlignment="1">
      <alignment horizontal="center"/>
    </xf>
    <xf numFmtId="9" fontId="4" fillId="0" borderId="0" xfId="2" applyFont="1" applyBorder="1" applyAlignment="1">
      <alignment horizontal="center"/>
    </xf>
    <xf numFmtId="164" fontId="4" fillId="0" borderId="1" xfId="1" applyNumberFormat="1" applyFont="1" applyBorder="1"/>
    <xf numFmtId="9" fontId="4" fillId="0" borderId="1" xfId="2" applyFont="1" applyBorder="1" applyAlignment="1">
      <alignment horizontal="center"/>
    </xf>
    <xf numFmtId="0" fontId="4" fillId="0" borderId="0" xfId="0" applyFont="1" applyAlignment="1">
      <alignment horizontal="right"/>
    </xf>
    <xf numFmtId="164" fontId="4" fillId="0" borderId="0" xfId="1" applyNumberFormat="1" applyFont="1"/>
    <xf numFmtId="165" fontId="4" fillId="0" borderId="0" xfId="2" applyNumberFormat="1" applyFont="1" applyAlignment="1">
      <alignment horizontal="center"/>
    </xf>
    <xf numFmtId="0" fontId="5" fillId="0" borderId="0" xfId="0" applyFont="1" applyFill="1" applyBorder="1"/>
    <xf numFmtId="0" fontId="5" fillId="0" borderId="0" xfId="0" applyFont="1" applyFill="1"/>
    <xf numFmtId="164" fontId="5" fillId="0" borderId="0" xfId="1" applyNumberFormat="1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/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164" fontId="6" fillId="0" borderId="0" xfId="1" applyNumberFormat="1" applyFont="1" applyBorder="1"/>
    <xf numFmtId="0" fontId="6" fillId="0" borderId="0" xfId="0" applyFont="1" applyBorder="1" applyAlignment="1">
      <alignment horizontal="center"/>
    </xf>
    <xf numFmtId="9" fontId="6" fillId="0" borderId="0" xfId="2" applyFont="1" applyBorder="1" applyAlignment="1">
      <alignment horizontal="center"/>
    </xf>
    <xf numFmtId="164" fontId="6" fillId="0" borderId="1" xfId="1" applyNumberFormat="1" applyFont="1" applyBorder="1"/>
    <xf numFmtId="9" fontId="6" fillId="0" borderId="1" xfId="2" applyFont="1" applyBorder="1" applyAlignment="1">
      <alignment horizontal="center"/>
    </xf>
    <xf numFmtId="0" fontId="6" fillId="0" borderId="0" xfId="0" applyFont="1" applyAlignment="1">
      <alignment horizontal="right"/>
    </xf>
    <xf numFmtId="164" fontId="6" fillId="0" borderId="0" xfId="1" applyNumberFormat="1" applyFont="1"/>
    <xf numFmtId="165" fontId="6" fillId="0" borderId="0" xfId="2" applyNumberFormat="1" applyFont="1" applyAlignment="1">
      <alignment horizontal="center"/>
    </xf>
    <xf numFmtId="49" fontId="6" fillId="0" borderId="1" xfId="0" quotePrefix="1" applyNumberFormat="1" applyFont="1" applyBorder="1" applyAlignment="1">
      <alignment horizontal="center"/>
    </xf>
    <xf numFmtId="164" fontId="2" fillId="0" borderId="0" xfId="0" applyNumberFormat="1" applyFont="1" applyFill="1"/>
    <xf numFmtId="0" fontId="4" fillId="0" borderId="0" xfId="0" applyFont="1" applyAlignment="1">
      <alignment horizontal="left"/>
    </xf>
    <xf numFmtId="0" fontId="7" fillId="0" borderId="0" xfId="0" applyFont="1" applyFill="1"/>
    <xf numFmtId="0" fontId="8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0" borderId="0" xfId="0" applyFont="1" applyFill="1"/>
    <xf numFmtId="164" fontId="4" fillId="0" borderId="1" xfId="1" applyNumberFormat="1" applyFont="1" applyFill="1" applyBorder="1"/>
    <xf numFmtId="164" fontId="4" fillId="0" borderId="0" xfId="1" applyNumberFormat="1" applyFont="1" applyFill="1"/>
    <xf numFmtId="0" fontId="4" fillId="0" borderId="0" xfId="0" applyFont="1" applyFill="1" applyBorder="1"/>
    <xf numFmtId="0" fontId="2" fillId="0" borderId="2" xfId="0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/>
    <xf numFmtId="9" fontId="6" fillId="0" borderId="0" xfId="2" applyNumberFormat="1" applyFont="1" applyBorder="1" applyAlignment="1">
      <alignment horizontal="center"/>
    </xf>
    <xf numFmtId="164" fontId="2" fillId="0" borderId="0" xfId="0" applyNumberFormat="1" applyFont="1"/>
    <xf numFmtId="6" fontId="9" fillId="0" borderId="0" xfId="0" applyNumberFormat="1" applyFont="1" applyFill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20"/>
  <sheetViews>
    <sheetView tabSelected="1" zoomScale="90" zoomScaleNormal="90" workbookViewId="0">
      <selection activeCell="C7" sqref="C7"/>
    </sheetView>
  </sheetViews>
  <sheetFormatPr defaultRowHeight="12" x14ac:dyDescent="0.2"/>
  <cols>
    <col min="1" max="1" width="19.85546875" style="4" customWidth="1"/>
    <col min="2" max="2" width="22.42578125" style="4" bestFit="1" customWidth="1"/>
    <col min="3" max="3" width="11.42578125" style="4" bestFit="1" customWidth="1"/>
    <col min="4" max="4" width="0.140625" style="4" customWidth="1"/>
    <col min="5" max="5" width="11.42578125" style="4" bestFit="1" customWidth="1"/>
    <col min="6" max="6" width="0.140625" style="4" customWidth="1"/>
    <col min="7" max="7" width="10.28515625" style="4" bestFit="1" customWidth="1"/>
    <col min="8" max="8" width="0.140625" style="4" customWidth="1"/>
    <col min="9" max="9" width="8.85546875" style="4" bestFit="1" customWidth="1"/>
    <col min="10" max="10" width="0.140625" style="4" customWidth="1"/>
    <col min="11" max="11" width="8.28515625" style="4" customWidth="1"/>
    <col min="12" max="12" width="0.140625" style="4" customWidth="1"/>
    <col min="13" max="14" width="13.140625" style="4" bestFit="1" customWidth="1"/>
    <col min="15" max="15" width="10.42578125" style="4" bestFit="1" customWidth="1"/>
    <col min="16" max="16" width="10.85546875" style="4" bestFit="1" customWidth="1"/>
    <col min="17" max="17" width="10.28515625" style="4" customWidth="1"/>
    <col min="18" max="18" width="10" style="4" bestFit="1" customWidth="1"/>
    <col min="19" max="19" width="11.42578125" style="4" bestFit="1" customWidth="1"/>
    <col min="20" max="108" width="9.140625" style="5"/>
    <col min="109" max="16384" width="9.140625" style="6"/>
  </cols>
  <sheetData>
    <row r="1" spans="1:21" ht="14.25" x14ac:dyDescent="0.2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1" ht="14.25" x14ac:dyDescent="0.2">
      <c r="A2" s="63" t="s">
        <v>70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21" ht="14.25" x14ac:dyDescent="0.2">
      <c r="A3" s="63" t="s">
        <v>71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21" ht="14.25" x14ac:dyDescent="0.2">
      <c r="A4" s="63" t="s">
        <v>72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21" ht="14.25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21" ht="14.25" x14ac:dyDescent="0.2">
      <c r="A6" s="29" t="s">
        <v>54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21" ht="14.25" x14ac:dyDescent="0.2">
      <c r="A7" s="31"/>
      <c r="B7" s="31"/>
      <c r="C7" s="32" t="s">
        <v>22</v>
      </c>
      <c r="D7" s="31"/>
      <c r="E7" s="32" t="s">
        <v>22</v>
      </c>
      <c r="F7" s="32"/>
      <c r="G7" s="32"/>
      <c r="H7" s="31"/>
      <c r="I7" s="32"/>
      <c r="J7" s="31"/>
      <c r="K7" s="31"/>
      <c r="L7" s="31"/>
      <c r="M7" s="32"/>
      <c r="N7" s="31"/>
      <c r="O7" s="32"/>
      <c r="P7" s="31"/>
      <c r="Q7" s="32"/>
      <c r="R7" s="32"/>
      <c r="S7" s="32"/>
    </row>
    <row r="8" spans="1:21" ht="14.25" x14ac:dyDescent="0.2">
      <c r="A8" s="31"/>
      <c r="B8" s="31"/>
      <c r="C8" s="32" t="s">
        <v>2</v>
      </c>
      <c r="D8" s="31"/>
      <c r="E8" s="32" t="s">
        <v>2</v>
      </c>
      <c r="F8" s="32"/>
      <c r="G8" s="32" t="s">
        <v>40</v>
      </c>
      <c r="H8" s="31"/>
      <c r="I8" s="32"/>
      <c r="J8" s="31"/>
      <c r="K8" s="31"/>
      <c r="L8" s="31"/>
      <c r="M8" s="32" t="s">
        <v>2</v>
      </c>
      <c r="N8" s="31"/>
      <c r="O8" s="32" t="s">
        <v>12</v>
      </c>
      <c r="P8" s="31"/>
      <c r="Q8" s="32" t="s">
        <v>9</v>
      </c>
      <c r="R8" s="32" t="s">
        <v>7</v>
      </c>
      <c r="S8" s="32" t="s">
        <v>7</v>
      </c>
    </row>
    <row r="9" spans="1:21" ht="14.25" x14ac:dyDescent="0.2">
      <c r="A9" s="33" t="s">
        <v>0</v>
      </c>
      <c r="B9" s="33" t="s">
        <v>1</v>
      </c>
      <c r="C9" s="34" t="s">
        <v>66</v>
      </c>
      <c r="D9" s="35" t="s">
        <v>68</v>
      </c>
      <c r="E9" s="34" t="s">
        <v>68</v>
      </c>
      <c r="F9" s="34"/>
      <c r="G9" s="34" t="s">
        <v>41</v>
      </c>
      <c r="H9" s="33"/>
      <c r="I9" s="36" t="s">
        <v>15</v>
      </c>
      <c r="J9" s="33"/>
      <c r="K9" s="36" t="s">
        <v>11</v>
      </c>
      <c r="L9" s="33"/>
      <c r="M9" s="36" t="s">
        <v>16</v>
      </c>
      <c r="N9" s="36" t="s">
        <v>3</v>
      </c>
      <c r="O9" s="36" t="s">
        <v>4</v>
      </c>
      <c r="P9" s="36" t="s">
        <v>5</v>
      </c>
      <c r="Q9" s="36" t="s">
        <v>13</v>
      </c>
      <c r="R9" s="36" t="s">
        <v>6</v>
      </c>
      <c r="S9" s="36" t="s">
        <v>10</v>
      </c>
    </row>
    <row r="10" spans="1:21" ht="14.25" x14ac:dyDescent="0.2">
      <c r="A10" s="37"/>
      <c r="B10" s="37" t="s">
        <v>21</v>
      </c>
      <c r="C10" s="38">
        <v>0</v>
      </c>
      <c r="D10" s="37"/>
      <c r="E10" s="38">
        <f>SUM(C10*1.03)</f>
        <v>0</v>
      </c>
      <c r="F10" s="38"/>
      <c r="G10" s="38">
        <f>E10/9</f>
        <v>0</v>
      </c>
      <c r="H10" s="37"/>
      <c r="I10" s="39">
        <v>0</v>
      </c>
      <c r="J10" s="37"/>
      <c r="K10" s="60">
        <v>0</v>
      </c>
      <c r="L10" s="37"/>
      <c r="M10" s="38">
        <f>SUM(G10*I10*K10)</f>
        <v>0</v>
      </c>
      <c r="N10" s="38">
        <f t="shared" ref="N10:N18" si="0">M10*0.14</f>
        <v>0</v>
      </c>
      <c r="O10" s="38">
        <f>M10*0.00739</f>
        <v>0</v>
      </c>
      <c r="P10" s="38">
        <f>SUM(M10*0.0145)</f>
        <v>0</v>
      </c>
      <c r="Q10" s="38">
        <f>SUM(13376*1.05)*K10</f>
        <v>0</v>
      </c>
      <c r="R10" s="38">
        <f>N10+O10+P10+Q10</f>
        <v>0</v>
      </c>
      <c r="S10" s="38">
        <f t="shared" ref="S10:S22" si="1">M10+R10</f>
        <v>0</v>
      </c>
    </row>
    <row r="11" spans="1:21" ht="14.25" x14ac:dyDescent="0.2">
      <c r="A11" s="37"/>
      <c r="B11" s="37" t="s">
        <v>29</v>
      </c>
      <c r="C11" s="38">
        <f>C10/3</f>
        <v>0</v>
      </c>
      <c r="D11" s="37"/>
      <c r="E11" s="38">
        <f>E10/3</f>
        <v>0</v>
      </c>
      <c r="F11" s="38"/>
      <c r="G11" s="38">
        <f>E11/3</f>
        <v>0</v>
      </c>
      <c r="H11" s="37"/>
      <c r="I11" s="39">
        <v>0</v>
      </c>
      <c r="J11" s="37">
        <v>0</v>
      </c>
      <c r="K11" s="60">
        <v>0</v>
      </c>
      <c r="L11" s="37"/>
      <c r="M11" s="38">
        <f>G11*I11*K11</f>
        <v>0</v>
      </c>
      <c r="N11" s="38">
        <f t="shared" si="0"/>
        <v>0</v>
      </c>
      <c r="O11" s="38">
        <f t="shared" ref="O11:O22" si="2">M11*0.00739</f>
        <v>0</v>
      </c>
      <c r="P11" s="38">
        <f t="shared" ref="P11:P17" si="3">SUM(M11*0.0145)</f>
        <v>0</v>
      </c>
      <c r="Q11" s="38">
        <v>0</v>
      </c>
      <c r="R11" s="38">
        <f t="shared" ref="R11:R22" si="4">N11+O11+P11+Q11</f>
        <v>0</v>
      </c>
      <c r="S11" s="38">
        <f t="shared" si="1"/>
        <v>0</v>
      </c>
    </row>
    <row r="12" spans="1:21" ht="14.25" x14ac:dyDescent="0.2">
      <c r="A12" s="37"/>
      <c r="B12" s="37" t="s">
        <v>30</v>
      </c>
      <c r="C12" s="38">
        <v>0</v>
      </c>
      <c r="D12" s="37"/>
      <c r="E12" s="38">
        <f>SUM(C12*1.03)</f>
        <v>0</v>
      </c>
      <c r="F12" s="38"/>
      <c r="G12" s="38">
        <f>E12/9</f>
        <v>0</v>
      </c>
      <c r="H12" s="37"/>
      <c r="I12" s="39">
        <v>0</v>
      </c>
      <c r="J12" s="37"/>
      <c r="K12" s="60">
        <v>0</v>
      </c>
      <c r="L12" s="37"/>
      <c r="M12" s="38">
        <f>SUM(G12*I12*K12)</f>
        <v>0</v>
      </c>
      <c r="N12" s="38">
        <f t="shared" si="0"/>
        <v>0</v>
      </c>
      <c r="O12" s="38">
        <f t="shared" si="2"/>
        <v>0</v>
      </c>
      <c r="P12" s="38">
        <f t="shared" si="3"/>
        <v>0</v>
      </c>
      <c r="Q12" s="38">
        <f t="shared" ref="Q12:Q18" si="5">SUM(13376*1.05)*K12</f>
        <v>0</v>
      </c>
      <c r="R12" s="38">
        <f t="shared" si="4"/>
        <v>0</v>
      </c>
      <c r="S12" s="38">
        <f t="shared" si="1"/>
        <v>0</v>
      </c>
    </row>
    <row r="13" spans="1:21" ht="14.25" x14ac:dyDescent="0.2">
      <c r="A13" s="37"/>
      <c r="B13" s="37" t="s">
        <v>31</v>
      </c>
      <c r="C13" s="38">
        <f>C12/3</f>
        <v>0</v>
      </c>
      <c r="D13" s="37"/>
      <c r="E13" s="38">
        <f>E12/3</f>
        <v>0</v>
      </c>
      <c r="F13" s="38"/>
      <c r="G13" s="38">
        <f>E13/3</f>
        <v>0</v>
      </c>
      <c r="H13" s="37"/>
      <c r="I13" s="39">
        <v>0</v>
      </c>
      <c r="J13" s="37"/>
      <c r="K13" s="60">
        <v>0</v>
      </c>
      <c r="L13" s="37"/>
      <c r="M13" s="38">
        <f>SUM(G13*I13*K13)</f>
        <v>0</v>
      </c>
      <c r="N13" s="38">
        <f t="shared" si="0"/>
        <v>0</v>
      </c>
      <c r="O13" s="38">
        <f t="shared" si="2"/>
        <v>0</v>
      </c>
      <c r="P13" s="38">
        <f t="shared" si="3"/>
        <v>0</v>
      </c>
      <c r="Q13" s="38">
        <v>0</v>
      </c>
      <c r="R13" s="38">
        <f t="shared" si="4"/>
        <v>0</v>
      </c>
      <c r="S13" s="38">
        <f t="shared" si="1"/>
        <v>0</v>
      </c>
    </row>
    <row r="14" spans="1:21" ht="14.25" x14ac:dyDescent="0.2">
      <c r="A14" s="37"/>
      <c r="B14" s="37" t="s">
        <v>30</v>
      </c>
      <c r="C14" s="38">
        <v>0</v>
      </c>
      <c r="D14" s="37"/>
      <c r="E14" s="38">
        <f>SUM(C14*1.03)</f>
        <v>0</v>
      </c>
      <c r="F14" s="38"/>
      <c r="G14" s="38">
        <f>E14/9</f>
        <v>0</v>
      </c>
      <c r="H14" s="37"/>
      <c r="I14" s="39">
        <v>0</v>
      </c>
      <c r="J14" s="37"/>
      <c r="K14" s="60">
        <v>0</v>
      </c>
      <c r="L14" s="37"/>
      <c r="M14" s="38">
        <f>SUM(G14*I14*K14)</f>
        <v>0</v>
      </c>
      <c r="N14" s="38">
        <f t="shared" si="0"/>
        <v>0</v>
      </c>
      <c r="O14" s="38">
        <f t="shared" si="2"/>
        <v>0</v>
      </c>
      <c r="P14" s="38">
        <f t="shared" si="3"/>
        <v>0</v>
      </c>
      <c r="Q14" s="38">
        <f t="shared" si="5"/>
        <v>0</v>
      </c>
      <c r="R14" s="38">
        <f t="shared" si="4"/>
        <v>0</v>
      </c>
      <c r="S14" s="38">
        <f t="shared" si="1"/>
        <v>0</v>
      </c>
      <c r="U14" s="58"/>
    </row>
    <row r="15" spans="1:21" ht="14.25" x14ac:dyDescent="0.2">
      <c r="A15" s="37"/>
      <c r="B15" s="37" t="s">
        <v>31</v>
      </c>
      <c r="C15" s="38">
        <v>0</v>
      </c>
      <c r="D15" s="37"/>
      <c r="E15" s="38">
        <f>E14/3</f>
        <v>0</v>
      </c>
      <c r="F15" s="38"/>
      <c r="G15" s="38">
        <f>E15/3</f>
        <v>0</v>
      </c>
      <c r="H15" s="37"/>
      <c r="I15" s="39">
        <v>0</v>
      </c>
      <c r="J15" s="37"/>
      <c r="K15" s="60">
        <v>0</v>
      </c>
      <c r="L15" s="37"/>
      <c r="M15" s="38">
        <f t="shared" ref="M15:M22" si="6">SUM(G15*I15*K15)</f>
        <v>0</v>
      </c>
      <c r="N15" s="38">
        <f t="shared" si="0"/>
        <v>0</v>
      </c>
      <c r="O15" s="38">
        <f t="shared" si="2"/>
        <v>0</v>
      </c>
      <c r="P15" s="38">
        <f t="shared" si="3"/>
        <v>0</v>
      </c>
      <c r="Q15" s="38">
        <v>0</v>
      </c>
      <c r="R15" s="38">
        <f t="shared" si="4"/>
        <v>0</v>
      </c>
      <c r="S15" s="38">
        <f t="shared" si="1"/>
        <v>0</v>
      </c>
    </row>
    <row r="16" spans="1:21" ht="14.25" x14ac:dyDescent="0.2">
      <c r="A16" s="37"/>
      <c r="B16" s="37" t="s">
        <v>65</v>
      </c>
      <c r="C16" s="38">
        <v>0</v>
      </c>
      <c r="D16" s="37"/>
      <c r="E16" s="38">
        <v>0</v>
      </c>
      <c r="F16" s="38"/>
      <c r="G16" s="38">
        <f t="shared" ref="G16:G22" si="7">E16/12</f>
        <v>0</v>
      </c>
      <c r="H16" s="37"/>
      <c r="I16" s="39">
        <v>0</v>
      </c>
      <c r="J16" s="37"/>
      <c r="K16" s="60">
        <v>0</v>
      </c>
      <c r="L16" s="37"/>
      <c r="M16" s="38">
        <f t="shared" si="6"/>
        <v>0</v>
      </c>
      <c r="N16" s="38">
        <f t="shared" si="0"/>
        <v>0</v>
      </c>
      <c r="O16" s="38">
        <f t="shared" si="2"/>
        <v>0</v>
      </c>
      <c r="P16" s="38">
        <f t="shared" si="3"/>
        <v>0</v>
      </c>
      <c r="Q16" s="38">
        <f t="shared" si="5"/>
        <v>0</v>
      </c>
      <c r="R16" s="38">
        <f t="shared" si="4"/>
        <v>0</v>
      </c>
      <c r="S16" s="38">
        <f t="shared" si="1"/>
        <v>0</v>
      </c>
    </row>
    <row r="17" spans="1:108" ht="14.25" x14ac:dyDescent="0.2">
      <c r="A17" s="37"/>
      <c r="B17" s="37" t="s">
        <v>47</v>
      </c>
      <c r="C17" s="38">
        <v>0</v>
      </c>
      <c r="D17" s="37"/>
      <c r="E17" s="38">
        <f>C17*1.03</f>
        <v>0</v>
      </c>
      <c r="F17" s="38"/>
      <c r="G17" s="38">
        <f t="shared" si="7"/>
        <v>0</v>
      </c>
      <c r="H17" s="37"/>
      <c r="I17" s="39">
        <v>0</v>
      </c>
      <c r="J17" s="37"/>
      <c r="K17" s="60">
        <v>0</v>
      </c>
      <c r="L17" s="37"/>
      <c r="M17" s="38">
        <f t="shared" si="6"/>
        <v>0</v>
      </c>
      <c r="N17" s="38">
        <f t="shared" si="0"/>
        <v>0</v>
      </c>
      <c r="O17" s="38">
        <f t="shared" si="2"/>
        <v>0</v>
      </c>
      <c r="P17" s="38">
        <f t="shared" si="3"/>
        <v>0</v>
      </c>
      <c r="Q17" s="38">
        <f t="shared" si="5"/>
        <v>0</v>
      </c>
      <c r="R17" s="38">
        <f t="shared" si="4"/>
        <v>0</v>
      </c>
      <c r="S17" s="38">
        <f t="shared" si="1"/>
        <v>0</v>
      </c>
    </row>
    <row r="18" spans="1:108" ht="14.25" x14ac:dyDescent="0.2">
      <c r="A18" s="37"/>
      <c r="B18" s="37"/>
      <c r="C18" s="38">
        <v>0</v>
      </c>
      <c r="D18" s="37"/>
      <c r="E18" s="38">
        <f>SUM(C18*1.03)</f>
        <v>0</v>
      </c>
      <c r="F18" s="38"/>
      <c r="G18" s="38">
        <f t="shared" si="7"/>
        <v>0</v>
      </c>
      <c r="H18" s="37"/>
      <c r="I18" s="39">
        <v>0</v>
      </c>
      <c r="J18" s="37"/>
      <c r="K18" s="60">
        <v>0</v>
      </c>
      <c r="L18" s="37"/>
      <c r="M18" s="38">
        <f t="shared" si="6"/>
        <v>0</v>
      </c>
      <c r="N18" s="38">
        <f t="shared" si="0"/>
        <v>0</v>
      </c>
      <c r="O18" s="38">
        <f t="shared" si="2"/>
        <v>0</v>
      </c>
      <c r="P18" s="38">
        <f>SUM(M18*0.0145)</f>
        <v>0</v>
      </c>
      <c r="Q18" s="38">
        <f t="shared" si="5"/>
        <v>0</v>
      </c>
      <c r="R18" s="38">
        <f t="shared" si="4"/>
        <v>0</v>
      </c>
      <c r="S18" s="38">
        <f t="shared" si="1"/>
        <v>0</v>
      </c>
    </row>
    <row r="19" spans="1:108" ht="14.25" x14ac:dyDescent="0.2">
      <c r="A19" s="37"/>
      <c r="B19" s="37" t="s">
        <v>32</v>
      </c>
      <c r="C19" s="38">
        <v>0</v>
      </c>
      <c r="D19" s="37"/>
      <c r="E19" s="38">
        <f>SUM(C19*1.03)</f>
        <v>0</v>
      </c>
      <c r="F19" s="38"/>
      <c r="G19" s="38">
        <f t="shared" si="7"/>
        <v>0</v>
      </c>
      <c r="H19" s="37"/>
      <c r="I19" s="39">
        <v>0</v>
      </c>
      <c r="J19" s="37"/>
      <c r="K19" s="60">
        <v>0</v>
      </c>
      <c r="L19" s="37"/>
      <c r="M19" s="38">
        <f t="shared" si="6"/>
        <v>0</v>
      </c>
      <c r="N19" s="38">
        <f>M19*0.14*0</f>
        <v>0</v>
      </c>
      <c r="O19" s="38">
        <f t="shared" si="2"/>
        <v>0</v>
      </c>
      <c r="P19" s="38">
        <f>SUM(M19*0.0145)*0</f>
        <v>0</v>
      </c>
      <c r="Q19" s="38">
        <v>0</v>
      </c>
      <c r="R19" s="38">
        <f t="shared" si="4"/>
        <v>0</v>
      </c>
      <c r="S19" s="38">
        <f t="shared" si="1"/>
        <v>0</v>
      </c>
    </row>
    <row r="20" spans="1:108" ht="15" customHeight="1" x14ac:dyDescent="0.2">
      <c r="A20" s="37"/>
      <c r="B20" s="37" t="s">
        <v>32</v>
      </c>
      <c r="C20" s="38">
        <v>0</v>
      </c>
      <c r="D20" s="37"/>
      <c r="E20" s="38">
        <f>SUM(C20*1.03)</f>
        <v>0</v>
      </c>
      <c r="F20" s="38"/>
      <c r="G20" s="38">
        <f t="shared" si="7"/>
        <v>0</v>
      </c>
      <c r="H20" s="37"/>
      <c r="I20" s="39">
        <v>0</v>
      </c>
      <c r="J20" s="37"/>
      <c r="K20" s="60">
        <v>0</v>
      </c>
      <c r="L20" s="37"/>
      <c r="M20" s="38">
        <f t="shared" si="6"/>
        <v>0</v>
      </c>
      <c r="N20" s="38">
        <f t="shared" ref="N20:N22" si="8">M20*0.14*0</f>
        <v>0</v>
      </c>
      <c r="O20" s="38">
        <f t="shared" si="2"/>
        <v>0</v>
      </c>
      <c r="P20" s="38">
        <f t="shared" ref="P20:P22" si="9">SUM(M20*0.0145)*0</f>
        <v>0</v>
      </c>
      <c r="Q20" s="38">
        <v>0</v>
      </c>
      <c r="R20" s="38">
        <f t="shared" si="4"/>
        <v>0</v>
      </c>
      <c r="S20" s="38">
        <f t="shared" si="1"/>
        <v>0</v>
      </c>
    </row>
    <row r="21" spans="1:108" ht="14.25" x14ac:dyDescent="0.2">
      <c r="A21" s="37"/>
      <c r="B21" s="37" t="s">
        <v>33</v>
      </c>
      <c r="C21" s="38">
        <v>0</v>
      </c>
      <c r="D21" s="37">
        <v>0</v>
      </c>
      <c r="E21" s="38">
        <v>0</v>
      </c>
      <c r="F21" s="38"/>
      <c r="G21" s="38">
        <f>E21/9</f>
        <v>0</v>
      </c>
      <c r="H21" s="37"/>
      <c r="I21" s="39">
        <v>0</v>
      </c>
      <c r="J21" s="37"/>
      <c r="K21" s="60">
        <v>0</v>
      </c>
      <c r="L21" s="37"/>
      <c r="M21" s="38">
        <f t="shared" si="6"/>
        <v>0</v>
      </c>
      <c r="N21" s="38">
        <f t="shared" si="8"/>
        <v>0</v>
      </c>
      <c r="O21" s="38">
        <f t="shared" si="2"/>
        <v>0</v>
      </c>
      <c r="P21" s="38">
        <f t="shared" si="9"/>
        <v>0</v>
      </c>
      <c r="Q21" s="38">
        <v>0</v>
      </c>
      <c r="R21" s="38">
        <f t="shared" si="4"/>
        <v>0</v>
      </c>
      <c r="S21" s="38">
        <f t="shared" si="1"/>
        <v>0</v>
      </c>
    </row>
    <row r="22" spans="1:108" s="9" customFormat="1" ht="14.25" x14ac:dyDescent="0.2">
      <c r="A22" s="33"/>
      <c r="B22" s="33" t="s">
        <v>33</v>
      </c>
      <c r="C22" s="41">
        <v>0</v>
      </c>
      <c r="D22" s="33"/>
      <c r="E22" s="41">
        <f>SUM(C22*1.03)</f>
        <v>0</v>
      </c>
      <c r="F22" s="41"/>
      <c r="G22" s="41">
        <f t="shared" si="7"/>
        <v>0</v>
      </c>
      <c r="H22" s="33"/>
      <c r="I22" s="36">
        <v>0</v>
      </c>
      <c r="J22" s="33"/>
      <c r="K22" s="42">
        <v>0</v>
      </c>
      <c r="L22" s="33"/>
      <c r="M22" s="41">
        <f t="shared" si="6"/>
        <v>0</v>
      </c>
      <c r="N22" s="41">
        <f t="shared" si="8"/>
        <v>0</v>
      </c>
      <c r="O22" s="41">
        <f t="shared" si="2"/>
        <v>0</v>
      </c>
      <c r="P22" s="41">
        <f t="shared" si="9"/>
        <v>0</v>
      </c>
      <c r="Q22" s="41">
        <v>0</v>
      </c>
      <c r="R22" s="41">
        <f t="shared" si="4"/>
        <v>0</v>
      </c>
      <c r="S22" s="41">
        <f t="shared" si="1"/>
        <v>0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</row>
    <row r="23" spans="1:108" ht="14.25" x14ac:dyDescent="0.2">
      <c r="A23" s="43" t="s">
        <v>20</v>
      </c>
      <c r="B23" s="31"/>
      <c r="C23" s="44"/>
      <c r="D23" s="31"/>
      <c r="E23" s="44"/>
      <c r="F23" s="44"/>
      <c r="G23" s="44"/>
      <c r="H23" s="31"/>
      <c r="I23" s="31"/>
      <c r="J23" s="31"/>
      <c r="K23" s="45"/>
      <c r="L23" s="31"/>
      <c r="M23" s="44">
        <f t="shared" ref="M23:S23" si="10">SUM(M10:M22)</f>
        <v>0</v>
      </c>
      <c r="N23" s="44">
        <f t="shared" si="10"/>
        <v>0</v>
      </c>
      <c r="O23" s="44">
        <f t="shared" si="10"/>
        <v>0</v>
      </c>
      <c r="P23" s="44">
        <f t="shared" si="10"/>
        <v>0</v>
      </c>
      <c r="Q23" s="44">
        <f t="shared" si="10"/>
        <v>0</v>
      </c>
      <c r="R23" s="44">
        <f t="shared" si="10"/>
        <v>0</v>
      </c>
      <c r="S23" s="44">
        <f t="shared" si="10"/>
        <v>0</v>
      </c>
    </row>
    <row r="24" spans="1:108" ht="14.25" x14ac:dyDescent="0.2">
      <c r="A24" s="43"/>
      <c r="B24" s="31"/>
      <c r="C24" s="44"/>
      <c r="D24" s="31"/>
      <c r="E24" s="44"/>
      <c r="F24" s="44"/>
      <c r="G24" s="44"/>
      <c r="H24" s="31"/>
      <c r="I24" s="31"/>
      <c r="J24" s="31"/>
      <c r="K24" s="45"/>
      <c r="L24" s="31"/>
      <c r="M24" s="44"/>
      <c r="N24" s="44"/>
      <c r="O24" s="44"/>
      <c r="P24" s="44"/>
      <c r="Q24" s="44"/>
      <c r="R24" s="44"/>
      <c r="S24" s="44"/>
    </row>
    <row r="25" spans="1:108" ht="14.25" x14ac:dyDescent="0.2">
      <c r="A25" s="43"/>
      <c r="B25" s="31"/>
      <c r="C25" s="44"/>
      <c r="D25" s="31"/>
      <c r="E25" s="44"/>
      <c r="F25" s="44"/>
      <c r="G25" s="44"/>
      <c r="H25" s="31"/>
      <c r="I25" s="31"/>
      <c r="J25" s="31"/>
      <c r="K25" s="45"/>
      <c r="L25" s="31"/>
      <c r="M25" s="44"/>
      <c r="N25" s="44"/>
      <c r="O25" s="44"/>
      <c r="P25" s="44"/>
      <c r="Q25" s="44"/>
      <c r="R25" s="44"/>
      <c r="S25" s="44"/>
    </row>
    <row r="26" spans="1:108" ht="14.25" x14ac:dyDescent="0.2">
      <c r="A26" s="29" t="s">
        <v>55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08" ht="14.25" x14ac:dyDescent="0.2">
      <c r="A27" s="31"/>
      <c r="B27" s="31"/>
      <c r="C27" s="32"/>
      <c r="D27" s="31"/>
      <c r="E27" s="32" t="s">
        <v>22</v>
      </c>
      <c r="F27" s="32"/>
      <c r="G27" s="32"/>
      <c r="H27" s="31"/>
      <c r="I27" s="32"/>
      <c r="J27" s="31"/>
      <c r="K27" s="31"/>
      <c r="L27" s="31"/>
      <c r="M27" s="32"/>
      <c r="N27" s="31"/>
      <c r="O27" s="32"/>
      <c r="P27" s="31"/>
      <c r="Q27" s="32"/>
      <c r="R27" s="32"/>
      <c r="S27" s="32"/>
    </row>
    <row r="28" spans="1:108" ht="14.25" x14ac:dyDescent="0.2">
      <c r="A28" s="31"/>
      <c r="B28" s="31"/>
      <c r="C28" s="32"/>
      <c r="D28" s="31"/>
      <c r="E28" s="32" t="s">
        <v>2</v>
      </c>
      <c r="F28" s="32"/>
      <c r="G28" s="32" t="s">
        <v>40</v>
      </c>
      <c r="H28" s="31"/>
      <c r="I28" s="32"/>
      <c r="J28" s="31"/>
      <c r="K28" s="31"/>
      <c r="L28" s="31"/>
      <c r="M28" s="32" t="s">
        <v>2</v>
      </c>
      <c r="N28" s="31"/>
      <c r="O28" s="32" t="s">
        <v>12</v>
      </c>
      <c r="P28" s="31"/>
      <c r="Q28" s="32" t="s">
        <v>9</v>
      </c>
      <c r="R28" s="32" t="s">
        <v>7</v>
      </c>
      <c r="S28" s="32" t="s">
        <v>7</v>
      </c>
    </row>
    <row r="29" spans="1:108" ht="14.25" x14ac:dyDescent="0.2">
      <c r="A29" s="33" t="s">
        <v>0</v>
      </c>
      <c r="B29" s="33" t="s">
        <v>1</v>
      </c>
      <c r="C29" s="46" t="str">
        <f t="shared" ref="C29:C42" si="11">E9</f>
        <v>19-20</v>
      </c>
      <c r="D29" s="33"/>
      <c r="E29" s="34" t="s">
        <v>73</v>
      </c>
      <c r="F29" s="34"/>
      <c r="G29" s="34" t="s">
        <v>41</v>
      </c>
      <c r="H29" s="33"/>
      <c r="I29" s="36" t="s">
        <v>15</v>
      </c>
      <c r="J29" s="33"/>
      <c r="K29" s="36" t="s">
        <v>11</v>
      </c>
      <c r="L29" s="33"/>
      <c r="M29" s="36" t="s">
        <v>16</v>
      </c>
      <c r="N29" s="36" t="s">
        <v>3</v>
      </c>
      <c r="O29" s="36" t="s">
        <v>4</v>
      </c>
      <c r="P29" s="36" t="s">
        <v>5</v>
      </c>
      <c r="Q29" s="36" t="s">
        <v>13</v>
      </c>
      <c r="R29" s="36" t="s">
        <v>6</v>
      </c>
      <c r="S29" s="36" t="s">
        <v>10</v>
      </c>
    </row>
    <row r="30" spans="1:108" ht="14.25" x14ac:dyDescent="0.2">
      <c r="A30" s="37"/>
      <c r="B30" s="37" t="s">
        <v>21</v>
      </c>
      <c r="C30" s="38">
        <f t="shared" si="11"/>
        <v>0</v>
      </c>
      <c r="D30" s="37"/>
      <c r="E30" s="38">
        <f t="shared" ref="E30:E35" si="12">SUM(C30*1.03)</f>
        <v>0</v>
      </c>
      <c r="F30" s="38"/>
      <c r="G30" s="38">
        <f>E30/9</f>
        <v>0</v>
      </c>
      <c r="H30" s="37"/>
      <c r="I30" s="39">
        <v>0</v>
      </c>
      <c r="J30" s="37"/>
      <c r="K30" s="60">
        <v>0</v>
      </c>
      <c r="L30" s="37"/>
      <c r="M30" s="38">
        <f t="shared" ref="M30:M42" si="13">SUM(G30*I30*K30)</f>
        <v>0</v>
      </c>
      <c r="N30" s="38">
        <f t="shared" ref="N30:N38" si="14">M30*0.14</f>
        <v>0</v>
      </c>
      <c r="O30" s="38">
        <f>M30*0.00739</f>
        <v>0</v>
      </c>
      <c r="P30" s="38">
        <f>SUM(M30*0.0145)</f>
        <v>0</v>
      </c>
      <c r="Q30" s="38">
        <f>SUM(13376*1.05*1.05)*K30</f>
        <v>0</v>
      </c>
      <c r="R30" s="38">
        <f>N30+O30+P30+Q30</f>
        <v>0</v>
      </c>
      <c r="S30" s="38">
        <f t="shared" ref="S30:S42" si="15">M30+R30</f>
        <v>0</v>
      </c>
    </row>
    <row r="31" spans="1:108" ht="14.25" x14ac:dyDescent="0.2">
      <c r="A31" s="37"/>
      <c r="B31" s="37" t="s">
        <v>29</v>
      </c>
      <c r="C31" s="38">
        <f t="shared" si="11"/>
        <v>0</v>
      </c>
      <c r="D31" s="37"/>
      <c r="E31" s="38">
        <f t="shared" si="12"/>
        <v>0</v>
      </c>
      <c r="F31" s="38"/>
      <c r="G31" s="38">
        <f>E31/3</f>
        <v>0</v>
      </c>
      <c r="H31" s="37"/>
      <c r="I31" s="39">
        <v>0</v>
      </c>
      <c r="J31" s="37">
        <v>0</v>
      </c>
      <c r="K31" s="60">
        <v>0</v>
      </c>
      <c r="L31" s="37"/>
      <c r="M31" s="38">
        <f t="shared" si="13"/>
        <v>0</v>
      </c>
      <c r="N31" s="38">
        <f t="shared" si="14"/>
        <v>0</v>
      </c>
      <c r="O31" s="38">
        <f t="shared" ref="O31:O42" si="16">M31*0.00739</f>
        <v>0</v>
      </c>
      <c r="P31" s="38">
        <f t="shared" ref="P31:P37" si="17">SUM(M31*0.0145)</f>
        <v>0</v>
      </c>
      <c r="Q31" s="38">
        <v>0</v>
      </c>
      <c r="R31" s="38">
        <f t="shared" ref="R31:R42" si="18">N31+O31+P31+Q31</f>
        <v>0</v>
      </c>
      <c r="S31" s="38">
        <f t="shared" si="15"/>
        <v>0</v>
      </c>
    </row>
    <row r="32" spans="1:108" ht="14.25" x14ac:dyDescent="0.2">
      <c r="A32" s="37"/>
      <c r="B32" s="37" t="s">
        <v>30</v>
      </c>
      <c r="C32" s="38">
        <f t="shared" si="11"/>
        <v>0</v>
      </c>
      <c r="D32" s="37"/>
      <c r="E32" s="38">
        <f t="shared" si="12"/>
        <v>0</v>
      </c>
      <c r="F32" s="38"/>
      <c r="G32" s="38">
        <f>E32/9</f>
        <v>0</v>
      </c>
      <c r="H32" s="37"/>
      <c r="I32" s="39">
        <v>0</v>
      </c>
      <c r="J32" s="37"/>
      <c r="K32" s="60">
        <v>0</v>
      </c>
      <c r="L32" s="37"/>
      <c r="M32" s="38">
        <f t="shared" si="13"/>
        <v>0</v>
      </c>
      <c r="N32" s="38">
        <f t="shared" si="14"/>
        <v>0</v>
      </c>
      <c r="O32" s="38">
        <f t="shared" si="16"/>
        <v>0</v>
      </c>
      <c r="P32" s="38">
        <f t="shared" si="17"/>
        <v>0</v>
      </c>
      <c r="Q32" s="38">
        <f>SUM(13376*1.05*1.05)*K32</f>
        <v>0</v>
      </c>
      <c r="R32" s="38">
        <f t="shared" si="18"/>
        <v>0</v>
      </c>
      <c r="S32" s="38">
        <f t="shared" si="15"/>
        <v>0</v>
      </c>
    </row>
    <row r="33" spans="1:108" ht="14.25" x14ac:dyDescent="0.2">
      <c r="A33" s="37"/>
      <c r="B33" s="37" t="s">
        <v>31</v>
      </c>
      <c r="C33" s="38">
        <f t="shared" si="11"/>
        <v>0</v>
      </c>
      <c r="D33" s="37"/>
      <c r="E33" s="38">
        <f t="shared" si="12"/>
        <v>0</v>
      </c>
      <c r="F33" s="38"/>
      <c r="G33" s="38">
        <f>E33/3</f>
        <v>0</v>
      </c>
      <c r="H33" s="37"/>
      <c r="I33" s="39">
        <v>0</v>
      </c>
      <c r="J33" s="37"/>
      <c r="K33" s="60">
        <v>0</v>
      </c>
      <c r="L33" s="37"/>
      <c r="M33" s="38">
        <f t="shared" si="13"/>
        <v>0</v>
      </c>
      <c r="N33" s="38">
        <f t="shared" si="14"/>
        <v>0</v>
      </c>
      <c r="O33" s="38">
        <f t="shared" si="16"/>
        <v>0</v>
      </c>
      <c r="P33" s="38">
        <f t="shared" si="17"/>
        <v>0</v>
      </c>
      <c r="Q33" s="38">
        <v>0</v>
      </c>
      <c r="R33" s="38">
        <f t="shared" si="18"/>
        <v>0</v>
      </c>
      <c r="S33" s="38">
        <f t="shared" si="15"/>
        <v>0</v>
      </c>
    </row>
    <row r="34" spans="1:108" ht="14.25" x14ac:dyDescent="0.2">
      <c r="A34" s="37"/>
      <c r="B34" s="37" t="s">
        <v>30</v>
      </c>
      <c r="C34" s="38">
        <f t="shared" si="11"/>
        <v>0</v>
      </c>
      <c r="D34" s="37"/>
      <c r="E34" s="38">
        <f t="shared" si="12"/>
        <v>0</v>
      </c>
      <c r="F34" s="38"/>
      <c r="G34" s="38">
        <f>E34/9</f>
        <v>0</v>
      </c>
      <c r="H34" s="37"/>
      <c r="I34" s="39">
        <v>0</v>
      </c>
      <c r="J34" s="37"/>
      <c r="K34" s="60">
        <v>0</v>
      </c>
      <c r="L34" s="37"/>
      <c r="M34" s="38">
        <f>SUM(G34*I34*K34)</f>
        <v>0</v>
      </c>
      <c r="N34" s="38">
        <f t="shared" si="14"/>
        <v>0</v>
      </c>
      <c r="O34" s="38">
        <f t="shared" si="16"/>
        <v>0</v>
      </c>
      <c r="P34" s="38">
        <f t="shared" si="17"/>
        <v>0</v>
      </c>
      <c r="Q34" s="38">
        <f>SUM(13376*1.05*1.05)*K34</f>
        <v>0</v>
      </c>
      <c r="R34" s="38">
        <f t="shared" si="18"/>
        <v>0</v>
      </c>
      <c r="S34" s="38">
        <f t="shared" si="15"/>
        <v>0</v>
      </c>
    </row>
    <row r="35" spans="1:108" ht="14.25" x14ac:dyDescent="0.2">
      <c r="A35" s="37"/>
      <c r="B35" s="37" t="s">
        <v>31</v>
      </c>
      <c r="C35" s="38">
        <f t="shared" si="11"/>
        <v>0</v>
      </c>
      <c r="D35" s="37"/>
      <c r="E35" s="38">
        <f t="shared" si="12"/>
        <v>0</v>
      </c>
      <c r="F35" s="38"/>
      <c r="G35" s="38">
        <f>E35/3</f>
        <v>0</v>
      </c>
      <c r="H35" s="37"/>
      <c r="I35" s="39">
        <v>0</v>
      </c>
      <c r="J35" s="37"/>
      <c r="K35" s="60">
        <v>0</v>
      </c>
      <c r="L35" s="37"/>
      <c r="M35" s="38">
        <f t="shared" si="13"/>
        <v>0</v>
      </c>
      <c r="N35" s="38">
        <f t="shared" si="14"/>
        <v>0</v>
      </c>
      <c r="O35" s="38">
        <f t="shared" si="16"/>
        <v>0</v>
      </c>
      <c r="P35" s="38">
        <f t="shared" si="17"/>
        <v>0</v>
      </c>
      <c r="Q35" s="38">
        <v>0</v>
      </c>
      <c r="R35" s="38">
        <f t="shared" si="18"/>
        <v>0</v>
      </c>
      <c r="S35" s="38">
        <f t="shared" si="15"/>
        <v>0</v>
      </c>
    </row>
    <row r="36" spans="1:108" ht="14.25" x14ac:dyDescent="0.2">
      <c r="A36" s="37"/>
      <c r="B36" s="37" t="s">
        <v>65</v>
      </c>
      <c r="C36" s="38">
        <f t="shared" si="11"/>
        <v>0</v>
      </c>
      <c r="D36" s="37"/>
      <c r="E36" s="38">
        <f t="shared" ref="E36:E42" si="19">SUM(C36*1.03)</f>
        <v>0</v>
      </c>
      <c r="F36" s="38"/>
      <c r="G36" s="38">
        <f t="shared" ref="G36:G42" si="20">E36/12</f>
        <v>0</v>
      </c>
      <c r="H36" s="37"/>
      <c r="I36" s="39">
        <v>0</v>
      </c>
      <c r="J36" s="37"/>
      <c r="K36" s="60">
        <v>0</v>
      </c>
      <c r="L36" s="37"/>
      <c r="M36" s="38">
        <f t="shared" si="13"/>
        <v>0</v>
      </c>
      <c r="N36" s="38">
        <f t="shared" si="14"/>
        <v>0</v>
      </c>
      <c r="O36" s="38">
        <f t="shared" si="16"/>
        <v>0</v>
      </c>
      <c r="P36" s="38">
        <f t="shared" si="17"/>
        <v>0</v>
      </c>
      <c r="Q36" s="38">
        <f>SUM(13376*1.05*1.05)*K36</f>
        <v>0</v>
      </c>
      <c r="R36" s="38">
        <f t="shared" si="18"/>
        <v>0</v>
      </c>
      <c r="S36" s="38">
        <f t="shared" si="15"/>
        <v>0</v>
      </c>
    </row>
    <row r="37" spans="1:108" ht="14.25" x14ac:dyDescent="0.2">
      <c r="A37" s="37"/>
      <c r="B37" s="37" t="s">
        <v>47</v>
      </c>
      <c r="C37" s="38">
        <f t="shared" si="11"/>
        <v>0</v>
      </c>
      <c r="D37" s="37"/>
      <c r="E37" s="38">
        <f t="shared" si="19"/>
        <v>0</v>
      </c>
      <c r="F37" s="38"/>
      <c r="G37" s="38">
        <f t="shared" si="20"/>
        <v>0</v>
      </c>
      <c r="H37" s="37"/>
      <c r="I37" s="39">
        <v>0</v>
      </c>
      <c r="J37" s="37"/>
      <c r="K37" s="60">
        <v>0</v>
      </c>
      <c r="L37" s="37"/>
      <c r="M37" s="38">
        <f t="shared" si="13"/>
        <v>0</v>
      </c>
      <c r="N37" s="38">
        <f t="shared" si="14"/>
        <v>0</v>
      </c>
      <c r="O37" s="38">
        <f t="shared" si="16"/>
        <v>0</v>
      </c>
      <c r="P37" s="38">
        <f t="shared" si="17"/>
        <v>0</v>
      </c>
      <c r="Q37" s="38">
        <f>SUM(13376*1.05*1.05)*K37</f>
        <v>0</v>
      </c>
      <c r="R37" s="38">
        <f t="shared" si="18"/>
        <v>0</v>
      </c>
      <c r="S37" s="38">
        <f t="shared" si="15"/>
        <v>0</v>
      </c>
    </row>
    <row r="38" spans="1:108" ht="14.25" x14ac:dyDescent="0.2">
      <c r="A38" s="37"/>
      <c r="B38" s="37"/>
      <c r="C38" s="38">
        <f t="shared" si="11"/>
        <v>0</v>
      </c>
      <c r="D38" s="37"/>
      <c r="E38" s="38">
        <f t="shared" si="19"/>
        <v>0</v>
      </c>
      <c r="F38" s="38"/>
      <c r="G38" s="38">
        <f t="shared" si="20"/>
        <v>0</v>
      </c>
      <c r="H38" s="37"/>
      <c r="I38" s="39">
        <v>0</v>
      </c>
      <c r="J38" s="37"/>
      <c r="K38" s="60">
        <v>0</v>
      </c>
      <c r="L38" s="37"/>
      <c r="M38" s="38">
        <f t="shared" si="13"/>
        <v>0</v>
      </c>
      <c r="N38" s="38">
        <f t="shared" si="14"/>
        <v>0</v>
      </c>
      <c r="O38" s="38">
        <f t="shared" si="16"/>
        <v>0</v>
      </c>
      <c r="P38" s="38">
        <f>SUM(M38*0.0145)</f>
        <v>0</v>
      </c>
      <c r="Q38" s="38">
        <f>SUM(13376*1.05*1.05)*K38</f>
        <v>0</v>
      </c>
      <c r="R38" s="38">
        <f t="shared" si="18"/>
        <v>0</v>
      </c>
      <c r="S38" s="38">
        <f t="shared" si="15"/>
        <v>0</v>
      </c>
    </row>
    <row r="39" spans="1:108" ht="14.25" x14ac:dyDescent="0.2">
      <c r="A39" s="37"/>
      <c r="B39" s="37" t="s">
        <v>32</v>
      </c>
      <c r="C39" s="38">
        <f t="shared" si="11"/>
        <v>0</v>
      </c>
      <c r="D39" s="37"/>
      <c r="E39" s="38">
        <f>SUM(C39*1.03)</f>
        <v>0</v>
      </c>
      <c r="F39" s="38"/>
      <c r="G39" s="38">
        <f t="shared" si="20"/>
        <v>0</v>
      </c>
      <c r="H39" s="37"/>
      <c r="I39" s="39">
        <v>0</v>
      </c>
      <c r="J39" s="37"/>
      <c r="K39" s="60">
        <v>0</v>
      </c>
      <c r="L39" s="37"/>
      <c r="M39" s="38">
        <f>SUM(G39*I39*K39)</f>
        <v>0</v>
      </c>
      <c r="N39" s="38">
        <f>M39*0.14*0</f>
        <v>0</v>
      </c>
      <c r="O39" s="38">
        <f t="shared" si="16"/>
        <v>0</v>
      </c>
      <c r="P39" s="38">
        <f>SUM(M39*0.0145)*0</f>
        <v>0</v>
      </c>
      <c r="Q39" s="38">
        <v>0</v>
      </c>
      <c r="R39" s="38">
        <f t="shared" si="18"/>
        <v>0</v>
      </c>
      <c r="S39" s="38">
        <f t="shared" si="15"/>
        <v>0</v>
      </c>
    </row>
    <row r="40" spans="1:108" ht="14.25" x14ac:dyDescent="0.2">
      <c r="A40" s="37"/>
      <c r="B40" s="37" t="s">
        <v>32</v>
      </c>
      <c r="C40" s="38">
        <f t="shared" si="11"/>
        <v>0</v>
      </c>
      <c r="D40" s="37"/>
      <c r="E40" s="38">
        <f t="shared" si="19"/>
        <v>0</v>
      </c>
      <c r="F40" s="38"/>
      <c r="G40" s="38">
        <f t="shared" si="20"/>
        <v>0</v>
      </c>
      <c r="H40" s="37"/>
      <c r="I40" s="39">
        <v>0</v>
      </c>
      <c r="J40" s="37"/>
      <c r="K40" s="60">
        <v>0</v>
      </c>
      <c r="L40" s="37"/>
      <c r="M40" s="38">
        <f>SUM(G40*I40*K40)</f>
        <v>0</v>
      </c>
      <c r="N40" s="38">
        <f t="shared" ref="N40:N42" si="21">M40*0.14*0</f>
        <v>0</v>
      </c>
      <c r="O40" s="38">
        <f t="shared" si="16"/>
        <v>0</v>
      </c>
      <c r="P40" s="38">
        <f>SUM(M40*0.0145)*0</f>
        <v>0</v>
      </c>
      <c r="Q40" s="38">
        <v>0</v>
      </c>
      <c r="R40" s="38">
        <f t="shared" si="18"/>
        <v>0</v>
      </c>
      <c r="S40" s="38">
        <f t="shared" si="15"/>
        <v>0</v>
      </c>
    </row>
    <row r="41" spans="1:108" ht="14.25" x14ac:dyDescent="0.2">
      <c r="A41" s="37"/>
      <c r="B41" s="37" t="s">
        <v>33</v>
      </c>
      <c r="C41" s="38">
        <f t="shared" si="11"/>
        <v>0</v>
      </c>
      <c r="D41" s="37"/>
      <c r="E41" s="38">
        <f t="shared" si="19"/>
        <v>0</v>
      </c>
      <c r="F41" s="38"/>
      <c r="G41" s="38">
        <f t="shared" si="20"/>
        <v>0</v>
      </c>
      <c r="H41" s="37"/>
      <c r="I41" s="39">
        <v>0</v>
      </c>
      <c r="J41" s="37"/>
      <c r="K41" s="60">
        <v>0</v>
      </c>
      <c r="L41" s="37"/>
      <c r="M41" s="38">
        <f t="shared" si="13"/>
        <v>0</v>
      </c>
      <c r="N41" s="38">
        <f t="shared" si="21"/>
        <v>0</v>
      </c>
      <c r="O41" s="38">
        <f t="shared" si="16"/>
        <v>0</v>
      </c>
      <c r="P41" s="38">
        <f>SUM(M41*0.0145)*0</f>
        <v>0</v>
      </c>
      <c r="Q41" s="38">
        <v>0</v>
      </c>
      <c r="R41" s="38">
        <f t="shared" si="18"/>
        <v>0</v>
      </c>
      <c r="S41" s="38">
        <f t="shared" si="15"/>
        <v>0</v>
      </c>
    </row>
    <row r="42" spans="1:108" s="9" customFormat="1" ht="14.25" x14ac:dyDescent="0.2">
      <c r="A42" s="33"/>
      <c r="B42" s="33" t="s">
        <v>33</v>
      </c>
      <c r="C42" s="41">
        <f t="shared" si="11"/>
        <v>0</v>
      </c>
      <c r="D42" s="33"/>
      <c r="E42" s="41">
        <f t="shared" si="19"/>
        <v>0</v>
      </c>
      <c r="F42" s="41"/>
      <c r="G42" s="41">
        <f t="shared" si="20"/>
        <v>0</v>
      </c>
      <c r="H42" s="33"/>
      <c r="I42" s="36">
        <v>0</v>
      </c>
      <c r="J42" s="33"/>
      <c r="K42" s="42">
        <v>0</v>
      </c>
      <c r="L42" s="33"/>
      <c r="M42" s="41">
        <f t="shared" si="13"/>
        <v>0</v>
      </c>
      <c r="N42" s="41">
        <f t="shared" si="21"/>
        <v>0</v>
      </c>
      <c r="O42" s="41">
        <f t="shared" si="16"/>
        <v>0</v>
      </c>
      <c r="P42" s="41">
        <f>SUM(M42*0.0145)*0</f>
        <v>0</v>
      </c>
      <c r="Q42" s="41">
        <v>0</v>
      </c>
      <c r="R42" s="41">
        <f t="shared" si="18"/>
        <v>0</v>
      </c>
      <c r="S42" s="41">
        <f t="shared" si="15"/>
        <v>0</v>
      </c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</row>
    <row r="43" spans="1:108" ht="14.25" x14ac:dyDescent="0.2">
      <c r="A43" s="43" t="s">
        <v>20</v>
      </c>
      <c r="B43" s="31"/>
      <c r="C43" s="44"/>
      <c r="D43" s="31"/>
      <c r="E43" s="44"/>
      <c r="F43" s="44"/>
      <c r="G43" s="44"/>
      <c r="H43" s="31"/>
      <c r="I43" s="31"/>
      <c r="J43" s="31"/>
      <c r="K43" s="45"/>
      <c r="L43" s="31"/>
      <c r="M43" s="44">
        <f t="shared" ref="M43:S43" si="22">SUM(M30:M42)</f>
        <v>0</v>
      </c>
      <c r="N43" s="44">
        <f t="shared" si="22"/>
        <v>0</v>
      </c>
      <c r="O43" s="44">
        <f t="shared" si="22"/>
        <v>0</v>
      </c>
      <c r="P43" s="44">
        <f t="shared" si="22"/>
        <v>0</v>
      </c>
      <c r="Q43" s="44">
        <f t="shared" si="22"/>
        <v>0</v>
      </c>
      <c r="R43" s="44">
        <f t="shared" si="22"/>
        <v>0</v>
      </c>
      <c r="S43" s="44">
        <f t="shared" si="22"/>
        <v>0</v>
      </c>
    </row>
    <row r="44" spans="1:108" ht="15" hidden="1" x14ac:dyDescent="0.2">
      <c r="A44" s="10" t="s">
        <v>24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08" ht="15" hidden="1" x14ac:dyDescent="0.2">
      <c r="A45" s="12"/>
      <c r="B45" s="12"/>
      <c r="C45" s="13"/>
      <c r="D45" s="12"/>
      <c r="E45" s="13" t="s">
        <v>22</v>
      </c>
      <c r="F45" s="13"/>
      <c r="G45" s="13"/>
      <c r="H45" s="12"/>
      <c r="I45" s="13"/>
      <c r="J45" s="12"/>
      <c r="K45" s="12"/>
      <c r="L45" s="12"/>
      <c r="M45" s="13"/>
      <c r="N45" s="12"/>
      <c r="O45" s="13"/>
      <c r="P45" s="12"/>
      <c r="Q45" s="13"/>
      <c r="R45" s="13"/>
      <c r="S45" s="13"/>
    </row>
    <row r="46" spans="1:108" ht="15" hidden="1" x14ac:dyDescent="0.2">
      <c r="A46" s="12"/>
      <c r="B46" s="12"/>
      <c r="C46" s="13"/>
      <c r="D46" s="12"/>
      <c r="E46" s="13" t="s">
        <v>2</v>
      </c>
      <c r="F46" s="13"/>
      <c r="G46" s="13"/>
      <c r="H46" s="12"/>
      <c r="I46" s="13"/>
      <c r="J46" s="12"/>
      <c r="K46" s="12"/>
      <c r="L46" s="12"/>
      <c r="M46" s="13" t="s">
        <v>2</v>
      </c>
      <c r="N46" s="12"/>
      <c r="O46" s="13" t="s">
        <v>12</v>
      </c>
      <c r="P46" s="12"/>
      <c r="Q46" s="13" t="s">
        <v>9</v>
      </c>
      <c r="R46" s="13" t="s">
        <v>7</v>
      </c>
      <c r="S46" s="13" t="s">
        <v>7</v>
      </c>
    </row>
    <row r="47" spans="1:108" ht="15" hidden="1" x14ac:dyDescent="0.2">
      <c r="A47" s="14" t="s">
        <v>0</v>
      </c>
      <c r="B47" s="14" t="s">
        <v>1</v>
      </c>
      <c r="C47" s="16"/>
      <c r="D47" s="14"/>
      <c r="E47" s="15" t="s">
        <v>26</v>
      </c>
      <c r="F47" s="15"/>
      <c r="G47" s="15"/>
      <c r="H47" s="14"/>
      <c r="I47" s="16" t="s">
        <v>15</v>
      </c>
      <c r="J47" s="14"/>
      <c r="K47" s="16" t="s">
        <v>11</v>
      </c>
      <c r="L47" s="14"/>
      <c r="M47" s="16" t="s">
        <v>16</v>
      </c>
      <c r="N47" s="16" t="s">
        <v>3</v>
      </c>
      <c r="O47" s="16" t="s">
        <v>4</v>
      </c>
      <c r="P47" s="16" t="s">
        <v>5</v>
      </c>
      <c r="Q47" s="16" t="s">
        <v>13</v>
      </c>
      <c r="R47" s="16" t="s">
        <v>6</v>
      </c>
      <c r="S47" s="16" t="s">
        <v>10</v>
      </c>
    </row>
    <row r="48" spans="1:108" ht="15" hidden="1" x14ac:dyDescent="0.2">
      <c r="A48" s="17"/>
      <c r="B48" s="17" t="s">
        <v>21</v>
      </c>
      <c r="C48" s="18">
        <f>E30</f>
        <v>0</v>
      </c>
      <c r="D48" s="17"/>
      <c r="E48" s="18">
        <f t="shared" ref="E48:E57" si="23">SUM(C48*1.03)</f>
        <v>0</v>
      </c>
      <c r="F48" s="18"/>
      <c r="G48" s="18"/>
      <c r="H48" s="17"/>
      <c r="I48" s="19">
        <v>0</v>
      </c>
      <c r="J48" s="17"/>
      <c r="K48" s="20">
        <v>0</v>
      </c>
      <c r="L48" s="17"/>
      <c r="M48" s="18">
        <f>SUM(E48*K48)</f>
        <v>0</v>
      </c>
      <c r="N48" s="18">
        <f>M48*0.14</f>
        <v>0</v>
      </c>
      <c r="O48" s="18">
        <f t="shared" ref="O48:O57" si="24">M48*0.006112</f>
        <v>0</v>
      </c>
      <c r="P48" s="18">
        <f t="shared" ref="P48:P53" si="25">SUM(M48*0.0145)</f>
        <v>0</v>
      </c>
      <c r="Q48" s="18">
        <f t="shared" ref="Q48:Q53" si="26">SUM(9599)*K48</f>
        <v>0</v>
      </c>
      <c r="R48" s="18" t="e">
        <f>N48+O48+P48+Q48+#REF!</f>
        <v>#REF!</v>
      </c>
      <c r="S48" s="18" t="e">
        <f t="shared" ref="S48:S57" si="27">M48+R48</f>
        <v>#REF!</v>
      </c>
    </row>
    <row r="49" spans="1:108" ht="15" hidden="1" x14ac:dyDescent="0.2">
      <c r="A49" s="17"/>
      <c r="B49" s="17" t="s">
        <v>29</v>
      </c>
      <c r="C49" s="18">
        <f>E31</f>
        <v>0</v>
      </c>
      <c r="D49" s="17"/>
      <c r="E49" s="18">
        <f t="shared" si="23"/>
        <v>0</v>
      </c>
      <c r="F49" s="18"/>
      <c r="G49" s="18"/>
      <c r="H49" s="17"/>
      <c r="I49" s="19">
        <v>0</v>
      </c>
      <c r="J49" s="17"/>
      <c r="K49" s="20">
        <v>0</v>
      </c>
      <c r="L49" s="17"/>
      <c r="M49" s="18">
        <f>SUM((E49/9*3)*K49)</f>
        <v>0</v>
      </c>
      <c r="N49" s="18">
        <f>M49*0.14</f>
        <v>0</v>
      </c>
      <c r="O49" s="18">
        <f t="shared" si="24"/>
        <v>0</v>
      </c>
      <c r="P49" s="18">
        <f t="shared" si="25"/>
        <v>0</v>
      </c>
      <c r="Q49" s="18">
        <f t="shared" si="26"/>
        <v>0</v>
      </c>
      <c r="R49" s="18" t="e">
        <f>N49+O49+P49+Q49+#REF!</f>
        <v>#REF!</v>
      </c>
      <c r="S49" s="18" t="e">
        <f t="shared" si="27"/>
        <v>#REF!</v>
      </c>
    </row>
    <row r="50" spans="1:108" ht="15" hidden="1" x14ac:dyDescent="0.2">
      <c r="A50" s="17"/>
      <c r="B50" s="17" t="s">
        <v>30</v>
      </c>
      <c r="C50" s="18">
        <f>E32</f>
        <v>0</v>
      </c>
      <c r="D50" s="17"/>
      <c r="E50" s="18">
        <f t="shared" si="23"/>
        <v>0</v>
      </c>
      <c r="F50" s="18"/>
      <c r="G50" s="18"/>
      <c r="H50" s="17"/>
      <c r="I50" s="19">
        <v>0</v>
      </c>
      <c r="J50" s="17"/>
      <c r="K50" s="20">
        <v>0</v>
      </c>
      <c r="L50" s="17"/>
      <c r="M50" s="18">
        <f>SUM(E50*K50)</f>
        <v>0</v>
      </c>
      <c r="N50" s="18">
        <f>M50*0.14</f>
        <v>0</v>
      </c>
      <c r="O50" s="18">
        <f t="shared" si="24"/>
        <v>0</v>
      </c>
      <c r="P50" s="18">
        <f t="shared" si="25"/>
        <v>0</v>
      </c>
      <c r="Q50" s="18">
        <f t="shared" si="26"/>
        <v>0</v>
      </c>
      <c r="R50" s="18" t="e">
        <f>N50+O50+P50+Q50+#REF!</f>
        <v>#REF!</v>
      </c>
      <c r="S50" s="18" t="e">
        <f t="shared" si="27"/>
        <v>#REF!</v>
      </c>
    </row>
    <row r="51" spans="1:108" ht="15" hidden="1" x14ac:dyDescent="0.2">
      <c r="A51" s="17"/>
      <c r="B51" s="17" t="s">
        <v>31</v>
      </c>
      <c r="C51" s="18">
        <f>E33</f>
        <v>0</v>
      </c>
      <c r="D51" s="17"/>
      <c r="E51" s="18">
        <f t="shared" si="23"/>
        <v>0</v>
      </c>
      <c r="F51" s="18"/>
      <c r="G51" s="18"/>
      <c r="H51" s="17"/>
      <c r="I51" s="19">
        <v>0</v>
      </c>
      <c r="J51" s="17"/>
      <c r="K51" s="20">
        <v>0</v>
      </c>
      <c r="L51" s="17"/>
      <c r="M51" s="18">
        <f>SUM(E51*K51)</f>
        <v>0</v>
      </c>
      <c r="N51" s="18">
        <f>M51*0.14</f>
        <v>0</v>
      </c>
      <c r="O51" s="18">
        <f t="shared" si="24"/>
        <v>0</v>
      </c>
      <c r="P51" s="18">
        <f t="shared" si="25"/>
        <v>0</v>
      </c>
      <c r="Q51" s="18">
        <f t="shared" si="26"/>
        <v>0</v>
      </c>
      <c r="R51" s="18" t="e">
        <f>N51+O51+P51+Q51+#REF!</f>
        <v>#REF!</v>
      </c>
      <c r="S51" s="18" t="e">
        <f t="shared" si="27"/>
        <v>#REF!</v>
      </c>
    </row>
    <row r="52" spans="1:108" ht="15" hidden="1" x14ac:dyDescent="0.2">
      <c r="A52" s="17"/>
      <c r="B52" s="17" t="s">
        <v>28</v>
      </c>
      <c r="C52" s="18" t="e">
        <f>#REF!</f>
        <v>#REF!</v>
      </c>
      <c r="D52" s="17"/>
      <c r="E52" s="18" t="e">
        <f t="shared" si="23"/>
        <v>#REF!</v>
      </c>
      <c r="F52" s="18"/>
      <c r="G52" s="18"/>
      <c r="H52" s="17"/>
      <c r="I52" s="19">
        <v>0</v>
      </c>
      <c r="J52" s="17"/>
      <c r="K52" s="20">
        <v>0</v>
      </c>
      <c r="L52" s="17"/>
      <c r="M52" s="18">
        <v>0</v>
      </c>
      <c r="N52" s="18">
        <f>M52*0.1331</f>
        <v>0</v>
      </c>
      <c r="O52" s="18">
        <f t="shared" si="24"/>
        <v>0</v>
      </c>
      <c r="P52" s="18">
        <f t="shared" si="25"/>
        <v>0</v>
      </c>
      <c r="Q52" s="18">
        <f t="shared" si="26"/>
        <v>0</v>
      </c>
      <c r="R52" s="18" t="e">
        <f>N52+O52+P52+Q52+#REF!</f>
        <v>#REF!</v>
      </c>
      <c r="S52" s="18" t="e">
        <f t="shared" si="27"/>
        <v>#REF!</v>
      </c>
    </row>
    <row r="53" spans="1:108" ht="15" hidden="1" x14ac:dyDescent="0.2">
      <c r="A53" s="17"/>
      <c r="B53" s="17" t="s">
        <v>28</v>
      </c>
      <c r="C53" s="18" t="e">
        <f>#REF!</f>
        <v>#REF!</v>
      </c>
      <c r="D53" s="17"/>
      <c r="E53" s="18" t="e">
        <f t="shared" si="23"/>
        <v>#REF!</v>
      </c>
      <c r="F53" s="18"/>
      <c r="G53" s="18"/>
      <c r="H53" s="17"/>
      <c r="I53" s="19">
        <v>0</v>
      </c>
      <c r="J53" s="17"/>
      <c r="K53" s="20">
        <v>0</v>
      </c>
      <c r="L53" s="17"/>
      <c r="M53" s="18">
        <v>0</v>
      </c>
      <c r="N53" s="18">
        <f>M53*0.1331</f>
        <v>0</v>
      </c>
      <c r="O53" s="18">
        <f t="shared" si="24"/>
        <v>0</v>
      </c>
      <c r="P53" s="18">
        <f t="shared" si="25"/>
        <v>0</v>
      </c>
      <c r="Q53" s="18">
        <f t="shared" si="26"/>
        <v>0</v>
      </c>
      <c r="R53" s="18" t="e">
        <f>N53+O53+P53+Q53+#REF!</f>
        <v>#REF!</v>
      </c>
      <c r="S53" s="18" t="e">
        <f t="shared" si="27"/>
        <v>#REF!</v>
      </c>
    </row>
    <row r="54" spans="1:108" ht="15" hidden="1" x14ac:dyDescent="0.2">
      <c r="A54" s="17"/>
      <c r="B54" s="17" t="s">
        <v>32</v>
      </c>
      <c r="C54" s="18">
        <f>E39</f>
        <v>0</v>
      </c>
      <c r="D54" s="17"/>
      <c r="E54" s="18">
        <f t="shared" si="23"/>
        <v>0</v>
      </c>
      <c r="F54" s="18"/>
      <c r="G54" s="18"/>
      <c r="H54" s="17"/>
      <c r="I54" s="19">
        <v>0</v>
      </c>
      <c r="J54" s="17"/>
      <c r="K54" s="20">
        <v>0</v>
      </c>
      <c r="L54" s="17"/>
      <c r="M54" s="18">
        <f>SUM(E54)</f>
        <v>0</v>
      </c>
      <c r="N54" s="18">
        <f>M54*0.1331*0</f>
        <v>0</v>
      </c>
      <c r="O54" s="18">
        <f t="shared" si="24"/>
        <v>0</v>
      </c>
      <c r="P54" s="18">
        <f>SUM(M54*0.0145)*0</f>
        <v>0</v>
      </c>
      <c r="Q54" s="18">
        <f>SUM(9599)*K54*0</f>
        <v>0</v>
      </c>
      <c r="R54" s="18" t="e">
        <f>N54+O54+P54+Q54+#REF!</f>
        <v>#REF!</v>
      </c>
      <c r="S54" s="18" t="e">
        <f t="shared" si="27"/>
        <v>#REF!</v>
      </c>
    </row>
    <row r="55" spans="1:108" ht="15" hidden="1" x14ac:dyDescent="0.2">
      <c r="A55" s="17"/>
      <c r="B55" s="17" t="s">
        <v>32</v>
      </c>
      <c r="C55" s="18">
        <f>E40</f>
        <v>0</v>
      </c>
      <c r="D55" s="17"/>
      <c r="E55" s="18">
        <f t="shared" si="23"/>
        <v>0</v>
      </c>
      <c r="F55" s="18"/>
      <c r="G55" s="18"/>
      <c r="H55" s="17"/>
      <c r="I55" s="19">
        <v>0</v>
      </c>
      <c r="J55" s="17"/>
      <c r="K55" s="20">
        <v>0</v>
      </c>
      <c r="L55" s="17"/>
      <c r="M55" s="18">
        <f>SUM(E55)</f>
        <v>0</v>
      </c>
      <c r="N55" s="18">
        <f>M55*0.1331*0</f>
        <v>0</v>
      </c>
      <c r="O55" s="18">
        <f t="shared" si="24"/>
        <v>0</v>
      </c>
      <c r="P55" s="18">
        <f>SUM(M55*0.0145)*0</f>
        <v>0</v>
      </c>
      <c r="Q55" s="18">
        <f>SUM(9599)*K55*0</f>
        <v>0</v>
      </c>
      <c r="R55" s="18" t="e">
        <f>N55+O55+P55+Q55+#REF!</f>
        <v>#REF!</v>
      </c>
      <c r="S55" s="18" t="e">
        <f t="shared" si="27"/>
        <v>#REF!</v>
      </c>
    </row>
    <row r="56" spans="1:108" ht="15" hidden="1" x14ac:dyDescent="0.2">
      <c r="A56" s="17"/>
      <c r="B56" s="17" t="s">
        <v>33</v>
      </c>
      <c r="C56" s="18">
        <f>E41</f>
        <v>0</v>
      </c>
      <c r="D56" s="17"/>
      <c r="E56" s="18">
        <f t="shared" si="23"/>
        <v>0</v>
      </c>
      <c r="F56" s="18"/>
      <c r="G56" s="18"/>
      <c r="H56" s="17"/>
      <c r="I56" s="19">
        <v>0</v>
      </c>
      <c r="J56" s="17"/>
      <c r="K56" s="20">
        <v>0</v>
      </c>
      <c r="L56" s="17"/>
      <c r="M56" s="18">
        <f>SUM(E56)</f>
        <v>0</v>
      </c>
      <c r="N56" s="18">
        <f>M56*0.1331*0</f>
        <v>0</v>
      </c>
      <c r="O56" s="18">
        <f t="shared" si="24"/>
        <v>0</v>
      </c>
      <c r="P56" s="18">
        <f>SUM(M56*0.0145)*0</f>
        <v>0</v>
      </c>
      <c r="Q56" s="18">
        <f>SUM(9599)*K56*0</f>
        <v>0</v>
      </c>
      <c r="R56" s="18" t="e">
        <f>N56+O56+P56+Q56+#REF!</f>
        <v>#REF!</v>
      </c>
      <c r="S56" s="18" t="e">
        <f t="shared" si="27"/>
        <v>#REF!</v>
      </c>
    </row>
    <row r="57" spans="1:108" s="9" customFormat="1" ht="15" hidden="1" x14ac:dyDescent="0.2">
      <c r="A57" s="14"/>
      <c r="B57" s="14" t="s">
        <v>33</v>
      </c>
      <c r="C57" s="21">
        <f>E42</f>
        <v>0</v>
      </c>
      <c r="D57" s="14"/>
      <c r="E57" s="21">
        <f t="shared" si="23"/>
        <v>0</v>
      </c>
      <c r="F57" s="21"/>
      <c r="G57" s="21"/>
      <c r="H57" s="14"/>
      <c r="I57" s="16">
        <v>0</v>
      </c>
      <c r="J57" s="14"/>
      <c r="K57" s="22">
        <v>0</v>
      </c>
      <c r="L57" s="14"/>
      <c r="M57" s="21">
        <f>SUM(E57*K57)</f>
        <v>0</v>
      </c>
      <c r="N57" s="21">
        <f>M57*0.1331*0</f>
        <v>0</v>
      </c>
      <c r="O57" s="21">
        <f t="shared" si="24"/>
        <v>0</v>
      </c>
      <c r="P57" s="21">
        <f>SUM(M57*0.0145)*0</f>
        <v>0</v>
      </c>
      <c r="Q57" s="21">
        <f>SUM(9599)*K57*0</f>
        <v>0</v>
      </c>
      <c r="R57" s="21" t="e">
        <f>N57+O57+P57+Q57+#REF!</f>
        <v>#REF!</v>
      </c>
      <c r="S57" s="21" t="e">
        <f t="shared" si="27"/>
        <v>#REF!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</row>
    <row r="58" spans="1:108" ht="15" hidden="1" x14ac:dyDescent="0.2">
      <c r="A58" s="23" t="s">
        <v>20</v>
      </c>
      <c r="B58" s="12"/>
      <c r="C58" s="24"/>
      <c r="D58" s="12"/>
      <c r="E58" s="24"/>
      <c r="F58" s="24"/>
      <c r="G58" s="24"/>
      <c r="H58" s="12"/>
      <c r="I58" s="12"/>
      <c r="J58" s="12"/>
      <c r="K58" s="25"/>
      <c r="L58" s="12"/>
      <c r="M58" s="24">
        <f t="shared" ref="M58:S58" si="28">SUM(M48:M57)</f>
        <v>0</v>
      </c>
      <c r="N58" s="24">
        <f t="shared" si="28"/>
        <v>0</v>
      </c>
      <c r="O58" s="24">
        <f t="shared" si="28"/>
        <v>0</v>
      </c>
      <c r="P58" s="24">
        <f t="shared" si="28"/>
        <v>0</v>
      </c>
      <c r="Q58" s="24">
        <f t="shared" si="28"/>
        <v>0</v>
      </c>
      <c r="R58" s="24" t="e">
        <f t="shared" si="28"/>
        <v>#REF!</v>
      </c>
      <c r="S58" s="24" t="e">
        <f t="shared" si="28"/>
        <v>#REF!</v>
      </c>
    </row>
    <row r="59" spans="1:108" ht="15" hidden="1" x14ac:dyDescent="0.2">
      <c r="A59" s="10" t="s">
        <v>25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08" ht="15" hidden="1" x14ac:dyDescent="0.2">
      <c r="A60" s="12"/>
      <c r="B60" s="12"/>
      <c r="C60" s="13"/>
      <c r="D60" s="12"/>
      <c r="E60" s="13" t="s">
        <v>22</v>
      </c>
      <c r="F60" s="13"/>
      <c r="G60" s="13"/>
      <c r="H60" s="12"/>
      <c r="I60" s="13"/>
      <c r="J60" s="12"/>
      <c r="K60" s="12"/>
      <c r="L60" s="12"/>
      <c r="M60" s="13"/>
      <c r="N60" s="12"/>
      <c r="O60" s="13"/>
      <c r="P60" s="12"/>
      <c r="Q60" s="13"/>
      <c r="R60" s="13"/>
      <c r="S60" s="13"/>
    </row>
    <row r="61" spans="1:108" ht="15" hidden="1" x14ac:dyDescent="0.2">
      <c r="A61" s="12"/>
      <c r="B61" s="12"/>
      <c r="C61" s="13"/>
      <c r="D61" s="12"/>
      <c r="E61" s="13" t="s">
        <v>2</v>
      </c>
      <c r="F61" s="13"/>
      <c r="G61" s="13"/>
      <c r="H61" s="12"/>
      <c r="I61" s="13"/>
      <c r="J61" s="12"/>
      <c r="K61" s="12"/>
      <c r="L61" s="12"/>
      <c r="M61" s="13" t="s">
        <v>2</v>
      </c>
      <c r="N61" s="12"/>
      <c r="O61" s="13" t="s">
        <v>12</v>
      </c>
      <c r="P61" s="12"/>
      <c r="Q61" s="13" t="s">
        <v>9</v>
      </c>
      <c r="R61" s="13" t="s">
        <v>7</v>
      </c>
      <c r="S61" s="13" t="s">
        <v>7</v>
      </c>
    </row>
    <row r="62" spans="1:108" ht="15" hidden="1" x14ac:dyDescent="0.2">
      <c r="A62" s="14" t="s">
        <v>0</v>
      </c>
      <c r="B62" s="14" t="s">
        <v>1</v>
      </c>
      <c r="C62" s="16"/>
      <c r="D62" s="14"/>
      <c r="E62" s="15" t="s">
        <v>27</v>
      </c>
      <c r="F62" s="15"/>
      <c r="G62" s="15"/>
      <c r="H62" s="14"/>
      <c r="I62" s="16" t="s">
        <v>15</v>
      </c>
      <c r="J62" s="14"/>
      <c r="K62" s="16" t="s">
        <v>11</v>
      </c>
      <c r="L62" s="14"/>
      <c r="M62" s="16" t="s">
        <v>16</v>
      </c>
      <c r="N62" s="16" t="s">
        <v>3</v>
      </c>
      <c r="O62" s="16" t="s">
        <v>4</v>
      </c>
      <c r="P62" s="16" t="s">
        <v>5</v>
      </c>
      <c r="Q62" s="16" t="s">
        <v>13</v>
      </c>
      <c r="R62" s="16" t="s">
        <v>6</v>
      </c>
      <c r="S62" s="16" t="s">
        <v>10</v>
      </c>
    </row>
    <row r="63" spans="1:108" ht="15" hidden="1" x14ac:dyDescent="0.2">
      <c r="A63" s="17"/>
      <c r="B63" s="17" t="s">
        <v>21</v>
      </c>
      <c r="C63" s="18">
        <f>E48</f>
        <v>0</v>
      </c>
      <c r="D63" s="17"/>
      <c r="E63" s="18">
        <f t="shared" ref="E63:E72" si="29">SUM(C63*1.03)</f>
        <v>0</v>
      </c>
      <c r="F63" s="18"/>
      <c r="G63" s="18"/>
      <c r="H63" s="17"/>
      <c r="I63" s="19">
        <v>0</v>
      </c>
      <c r="J63" s="17"/>
      <c r="K63" s="20">
        <v>0</v>
      </c>
      <c r="L63" s="17"/>
      <c r="M63" s="18">
        <f>SUM(E63*K63)</f>
        <v>0</v>
      </c>
      <c r="N63" s="18">
        <f>M63*0.14</f>
        <v>0</v>
      </c>
      <c r="O63" s="18">
        <f t="shared" ref="O63:O72" si="30">M63*0.006112</f>
        <v>0</v>
      </c>
      <c r="P63" s="18">
        <f t="shared" ref="P63:P68" si="31">SUM(M63*0.0145)</f>
        <v>0</v>
      </c>
      <c r="Q63" s="18">
        <f t="shared" ref="Q63:Q68" si="32">SUM(9599*1.05)*K63</f>
        <v>0</v>
      </c>
      <c r="R63" s="18" t="e">
        <f>N63+O63+P63+Q63+#REF!</f>
        <v>#REF!</v>
      </c>
      <c r="S63" s="18" t="e">
        <f t="shared" ref="S63:S72" si="33">M63+R63</f>
        <v>#REF!</v>
      </c>
    </row>
    <row r="64" spans="1:108" ht="15" hidden="1" x14ac:dyDescent="0.2">
      <c r="A64" s="17"/>
      <c r="B64" s="17" t="s">
        <v>29</v>
      </c>
      <c r="C64" s="18">
        <f>E49</f>
        <v>0</v>
      </c>
      <c r="D64" s="17"/>
      <c r="E64" s="18">
        <f t="shared" si="29"/>
        <v>0</v>
      </c>
      <c r="F64" s="18"/>
      <c r="G64" s="18"/>
      <c r="H64" s="17"/>
      <c r="I64" s="19">
        <v>0</v>
      </c>
      <c r="J64" s="17"/>
      <c r="K64" s="20">
        <v>0</v>
      </c>
      <c r="L64" s="17"/>
      <c r="M64" s="18">
        <f>SUM((E64/9*3)*K64)</f>
        <v>0</v>
      </c>
      <c r="N64" s="18">
        <f>M64*0.14</f>
        <v>0</v>
      </c>
      <c r="O64" s="18">
        <f t="shared" si="30"/>
        <v>0</v>
      </c>
      <c r="P64" s="18">
        <f t="shared" si="31"/>
        <v>0</v>
      </c>
      <c r="Q64" s="18">
        <f t="shared" si="32"/>
        <v>0</v>
      </c>
      <c r="R64" s="18" t="e">
        <f>N64+O64+P64+Q64+#REF!</f>
        <v>#REF!</v>
      </c>
      <c r="S64" s="18" t="e">
        <f t="shared" si="33"/>
        <v>#REF!</v>
      </c>
    </row>
    <row r="65" spans="1:108" ht="15" hidden="1" x14ac:dyDescent="0.2">
      <c r="A65" s="17"/>
      <c r="B65" s="17" t="s">
        <v>30</v>
      </c>
      <c r="C65" s="18">
        <f t="shared" ref="C65:C72" si="34">E50</f>
        <v>0</v>
      </c>
      <c r="D65" s="17"/>
      <c r="E65" s="18">
        <f t="shared" si="29"/>
        <v>0</v>
      </c>
      <c r="F65" s="18"/>
      <c r="G65" s="18"/>
      <c r="H65" s="17"/>
      <c r="I65" s="19">
        <v>0</v>
      </c>
      <c r="J65" s="17"/>
      <c r="K65" s="20">
        <v>0</v>
      </c>
      <c r="L65" s="17"/>
      <c r="M65" s="18">
        <f>SUM(E65*K65)</f>
        <v>0</v>
      </c>
      <c r="N65" s="18">
        <f>M65*0.14</f>
        <v>0</v>
      </c>
      <c r="O65" s="18">
        <f t="shared" si="30"/>
        <v>0</v>
      </c>
      <c r="P65" s="18">
        <f t="shared" si="31"/>
        <v>0</v>
      </c>
      <c r="Q65" s="18">
        <f t="shared" si="32"/>
        <v>0</v>
      </c>
      <c r="R65" s="18" t="e">
        <f>N65+O65+P65+Q65+#REF!</f>
        <v>#REF!</v>
      </c>
      <c r="S65" s="18" t="e">
        <f t="shared" si="33"/>
        <v>#REF!</v>
      </c>
    </row>
    <row r="66" spans="1:108" ht="15" hidden="1" x14ac:dyDescent="0.2">
      <c r="A66" s="17"/>
      <c r="B66" s="17" t="s">
        <v>31</v>
      </c>
      <c r="C66" s="18">
        <f t="shared" si="34"/>
        <v>0</v>
      </c>
      <c r="D66" s="17"/>
      <c r="E66" s="18">
        <f t="shared" si="29"/>
        <v>0</v>
      </c>
      <c r="F66" s="18"/>
      <c r="G66" s="18"/>
      <c r="H66" s="17"/>
      <c r="I66" s="19">
        <v>0</v>
      </c>
      <c r="J66" s="17"/>
      <c r="K66" s="20">
        <v>0</v>
      </c>
      <c r="L66" s="17"/>
      <c r="M66" s="18">
        <f>SUM(E66*K66)</f>
        <v>0</v>
      </c>
      <c r="N66" s="18">
        <f>M66*0.14</f>
        <v>0</v>
      </c>
      <c r="O66" s="18">
        <f t="shared" si="30"/>
        <v>0</v>
      </c>
      <c r="P66" s="18">
        <f t="shared" si="31"/>
        <v>0</v>
      </c>
      <c r="Q66" s="18">
        <f t="shared" si="32"/>
        <v>0</v>
      </c>
      <c r="R66" s="18" t="e">
        <f>N66+O66+P66+Q66+#REF!</f>
        <v>#REF!</v>
      </c>
      <c r="S66" s="18" t="e">
        <f t="shared" si="33"/>
        <v>#REF!</v>
      </c>
    </row>
    <row r="67" spans="1:108" ht="15" hidden="1" x14ac:dyDescent="0.2">
      <c r="A67" s="17"/>
      <c r="B67" s="17" t="s">
        <v>28</v>
      </c>
      <c r="C67" s="18" t="e">
        <f t="shared" si="34"/>
        <v>#REF!</v>
      </c>
      <c r="D67" s="17"/>
      <c r="E67" s="18" t="e">
        <f t="shared" si="29"/>
        <v>#REF!</v>
      </c>
      <c r="F67" s="18"/>
      <c r="G67" s="18"/>
      <c r="H67" s="17"/>
      <c r="I67" s="19">
        <v>0</v>
      </c>
      <c r="J67" s="17"/>
      <c r="K67" s="20">
        <v>0</v>
      </c>
      <c r="L67" s="17"/>
      <c r="M67" s="18">
        <v>0</v>
      </c>
      <c r="N67" s="18">
        <f>M67*0.1331</f>
        <v>0</v>
      </c>
      <c r="O67" s="18">
        <f t="shared" si="30"/>
        <v>0</v>
      </c>
      <c r="P67" s="18">
        <f t="shared" si="31"/>
        <v>0</v>
      </c>
      <c r="Q67" s="18">
        <f t="shared" si="32"/>
        <v>0</v>
      </c>
      <c r="R67" s="18" t="e">
        <f>N67+O67+P67+Q67+#REF!</f>
        <v>#REF!</v>
      </c>
      <c r="S67" s="18" t="e">
        <f t="shared" si="33"/>
        <v>#REF!</v>
      </c>
    </row>
    <row r="68" spans="1:108" ht="15" hidden="1" x14ac:dyDescent="0.2">
      <c r="A68" s="17"/>
      <c r="B68" s="17" t="s">
        <v>28</v>
      </c>
      <c r="C68" s="18" t="e">
        <f t="shared" si="34"/>
        <v>#REF!</v>
      </c>
      <c r="D68" s="17"/>
      <c r="E68" s="18" t="e">
        <f t="shared" si="29"/>
        <v>#REF!</v>
      </c>
      <c r="F68" s="18"/>
      <c r="G68" s="18"/>
      <c r="H68" s="17"/>
      <c r="I68" s="19">
        <v>0</v>
      </c>
      <c r="J68" s="17"/>
      <c r="K68" s="20">
        <v>0</v>
      </c>
      <c r="L68" s="17"/>
      <c r="M68" s="18">
        <v>0</v>
      </c>
      <c r="N68" s="18">
        <f>M68*0.1331</f>
        <v>0</v>
      </c>
      <c r="O68" s="18">
        <f t="shared" si="30"/>
        <v>0</v>
      </c>
      <c r="P68" s="18">
        <f t="shared" si="31"/>
        <v>0</v>
      </c>
      <c r="Q68" s="18">
        <f t="shared" si="32"/>
        <v>0</v>
      </c>
      <c r="R68" s="18" t="e">
        <f>N68+O68+P68+Q68+#REF!</f>
        <v>#REF!</v>
      </c>
      <c r="S68" s="18" t="e">
        <f t="shared" si="33"/>
        <v>#REF!</v>
      </c>
    </row>
    <row r="69" spans="1:108" ht="15" hidden="1" x14ac:dyDescent="0.2">
      <c r="A69" s="17"/>
      <c r="B69" s="17" t="s">
        <v>32</v>
      </c>
      <c r="C69" s="18">
        <f t="shared" si="34"/>
        <v>0</v>
      </c>
      <c r="D69" s="17"/>
      <c r="E69" s="18">
        <f t="shared" si="29"/>
        <v>0</v>
      </c>
      <c r="F69" s="18"/>
      <c r="G69" s="18"/>
      <c r="H69" s="17"/>
      <c r="I69" s="19">
        <v>0</v>
      </c>
      <c r="J69" s="17"/>
      <c r="K69" s="20">
        <v>0</v>
      </c>
      <c r="L69" s="17"/>
      <c r="M69" s="18">
        <f>SUM(E69)</f>
        <v>0</v>
      </c>
      <c r="N69" s="18">
        <f>M69*0.1331*0</f>
        <v>0</v>
      </c>
      <c r="O69" s="18">
        <f t="shared" si="30"/>
        <v>0</v>
      </c>
      <c r="P69" s="18">
        <f>SUM(M69*0.0145)*0</f>
        <v>0</v>
      </c>
      <c r="Q69" s="18">
        <f>SUM(9599)*K69*0</f>
        <v>0</v>
      </c>
      <c r="R69" s="18" t="e">
        <f>N69+O69+P69+Q69+#REF!</f>
        <v>#REF!</v>
      </c>
      <c r="S69" s="18" t="e">
        <f t="shared" si="33"/>
        <v>#REF!</v>
      </c>
    </row>
    <row r="70" spans="1:108" ht="15" hidden="1" x14ac:dyDescent="0.2">
      <c r="A70" s="17"/>
      <c r="B70" s="17" t="s">
        <v>32</v>
      </c>
      <c r="C70" s="18">
        <f t="shared" si="34"/>
        <v>0</v>
      </c>
      <c r="D70" s="17"/>
      <c r="E70" s="18">
        <f t="shared" si="29"/>
        <v>0</v>
      </c>
      <c r="F70" s="18"/>
      <c r="G70" s="18"/>
      <c r="H70" s="17"/>
      <c r="I70" s="19">
        <v>0</v>
      </c>
      <c r="J70" s="17"/>
      <c r="K70" s="20">
        <v>0</v>
      </c>
      <c r="L70" s="17"/>
      <c r="M70" s="18">
        <f>SUM(E70)</f>
        <v>0</v>
      </c>
      <c r="N70" s="18">
        <f>M70*0.1331*0</f>
        <v>0</v>
      </c>
      <c r="O70" s="18">
        <f t="shared" si="30"/>
        <v>0</v>
      </c>
      <c r="P70" s="18">
        <f>SUM(M70*0.0145)*0</f>
        <v>0</v>
      </c>
      <c r="Q70" s="18">
        <f>SUM(9599)*K70*0</f>
        <v>0</v>
      </c>
      <c r="R70" s="18" t="e">
        <f>N70+O70+P70+Q70+#REF!</f>
        <v>#REF!</v>
      </c>
      <c r="S70" s="18" t="e">
        <f t="shared" si="33"/>
        <v>#REF!</v>
      </c>
    </row>
    <row r="71" spans="1:108" ht="15" hidden="1" x14ac:dyDescent="0.2">
      <c r="A71" s="17"/>
      <c r="B71" s="17" t="s">
        <v>33</v>
      </c>
      <c r="C71" s="18">
        <f t="shared" si="34"/>
        <v>0</v>
      </c>
      <c r="D71" s="17"/>
      <c r="E71" s="18">
        <f t="shared" si="29"/>
        <v>0</v>
      </c>
      <c r="F71" s="18"/>
      <c r="G71" s="18"/>
      <c r="H71" s="17"/>
      <c r="I71" s="19">
        <v>0</v>
      </c>
      <c r="J71" s="17"/>
      <c r="K71" s="20">
        <v>0</v>
      </c>
      <c r="L71" s="17"/>
      <c r="M71" s="18">
        <f>SUM(E71)</f>
        <v>0</v>
      </c>
      <c r="N71" s="18">
        <f>M71*0.1331*0</f>
        <v>0</v>
      </c>
      <c r="O71" s="18">
        <f t="shared" si="30"/>
        <v>0</v>
      </c>
      <c r="P71" s="18">
        <f>SUM(M71*0.0145)*0</f>
        <v>0</v>
      </c>
      <c r="Q71" s="18">
        <f>SUM(9599)*K71*0</f>
        <v>0</v>
      </c>
      <c r="R71" s="18" t="e">
        <f>N71+O71+P71+Q71+#REF!</f>
        <v>#REF!</v>
      </c>
      <c r="S71" s="18" t="e">
        <f t="shared" si="33"/>
        <v>#REF!</v>
      </c>
    </row>
    <row r="72" spans="1:108" s="9" customFormat="1" ht="15" hidden="1" x14ac:dyDescent="0.2">
      <c r="A72" s="14"/>
      <c r="B72" s="14" t="s">
        <v>33</v>
      </c>
      <c r="C72" s="21">
        <f t="shared" si="34"/>
        <v>0</v>
      </c>
      <c r="D72" s="14"/>
      <c r="E72" s="21">
        <f t="shared" si="29"/>
        <v>0</v>
      </c>
      <c r="F72" s="21"/>
      <c r="G72" s="21"/>
      <c r="H72" s="14"/>
      <c r="I72" s="16">
        <v>0</v>
      </c>
      <c r="J72" s="14"/>
      <c r="K72" s="22">
        <v>0</v>
      </c>
      <c r="L72" s="14"/>
      <c r="M72" s="21">
        <f>SUM(E72*K72)</f>
        <v>0</v>
      </c>
      <c r="N72" s="21">
        <f>M72*0.1331*0</f>
        <v>0</v>
      </c>
      <c r="O72" s="21">
        <f t="shared" si="30"/>
        <v>0</v>
      </c>
      <c r="P72" s="21">
        <f>SUM(M72*0.0145)*0</f>
        <v>0</v>
      </c>
      <c r="Q72" s="21">
        <f>SUM(9599)*K72*0</f>
        <v>0</v>
      </c>
      <c r="R72" s="21" t="e">
        <f>N72+O72+P72+Q72+#REF!</f>
        <v>#REF!</v>
      </c>
      <c r="S72" s="21" t="e">
        <f t="shared" si="33"/>
        <v>#REF!</v>
      </c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</row>
    <row r="73" spans="1:108" ht="15" hidden="1" x14ac:dyDescent="0.2">
      <c r="A73" s="23" t="s">
        <v>20</v>
      </c>
      <c r="B73" s="12"/>
      <c r="C73" s="24"/>
      <c r="D73" s="12"/>
      <c r="E73" s="24"/>
      <c r="F73" s="24"/>
      <c r="G73" s="24"/>
      <c r="H73" s="12"/>
      <c r="I73" s="12"/>
      <c r="J73" s="12"/>
      <c r="K73" s="25"/>
      <c r="L73" s="12"/>
      <c r="M73" s="24">
        <f t="shared" ref="M73:S73" si="35">SUM(M63:M72)</f>
        <v>0</v>
      </c>
      <c r="N73" s="24">
        <f t="shared" si="35"/>
        <v>0</v>
      </c>
      <c r="O73" s="24">
        <f t="shared" si="35"/>
        <v>0</v>
      </c>
      <c r="P73" s="24">
        <f t="shared" si="35"/>
        <v>0</v>
      </c>
      <c r="Q73" s="24">
        <f t="shared" si="35"/>
        <v>0</v>
      </c>
      <c r="R73" s="24" t="e">
        <f t="shared" si="35"/>
        <v>#REF!</v>
      </c>
      <c r="S73" s="24" t="e">
        <f t="shared" si="35"/>
        <v>#REF!</v>
      </c>
    </row>
    <row r="74" spans="1:108" ht="15" hidden="1" x14ac:dyDescent="0.2">
      <c r="A74" s="10" t="s">
        <v>19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1:108" ht="15" hidden="1" x14ac:dyDescent="0.2">
      <c r="A75" s="12"/>
      <c r="B75" s="12"/>
      <c r="C75" s="13"/>
      <c r="D75" s="12"/>
      <c r="E75" s="13"/>
      <c r="F75" s="13"/>
      <c r="G75" s="13"/>
      <c r="H75" s="12"/>
      <c r="I75" s="13"/>
      <c r="J75" s="12"/>
      <c r="K75" s="12"/>
      <c r="L75" s="12"/>
      <c r="M75" s="13" t="s">
        <v>2</v>
      </c>
      <c r="N75" s="12"/>
      <c r="O75" s="13" t="s">
        <v>12</v>
      </c>
      <c r="P75" s="12"/>
      <c r="Q75" s="13" t="s">
        <v>9</v>
      </c>
      <c r="R75" s="13" t="s">
        <v>7</v>
      </c>
      <c r="S75" s="13" t="s">
        <v>7</v>
      </c>
    </row>
    <row r="76" spans="1:108" ht="15" hidden="1" x14ac:dyDescent="0.2">
      <c r="A76" s="14" t="s">
        <v>0</v>
      </c>
      <c r="B76" s="14" t="s">
        <v>1</v>
      </c>
      <c r="C76" s="16"/>
      <c r="D76" s="14"/>
      <c r="E76" s="16"/>
      <c r="F76" s="16"/>
      <c r="G76" s="16"/>
      <c r="H76" s="14"/>
      <c r="I76" s="16"/>
      <c r="J76" s="14"/>
      <c r="K76" s="16"/>
      <c r="L76" s="14"/>
      <c r="M76" s="16" t="s">
        <v>16</v>
      </c>
      <c r="N76" s="16" t="s">
        <v>3</v>
      </c>
      <c r="O76" s="16" t="s">
        <v>4</v>
      </c>
      <c r="P76" s="16" t="s">
        <v>5</v>
      </c>
      <c r="Q76" s="16" t="s">
        <v>13</v>
      </c>
      <c r="R76" s="16" t="s">
        <v>6</v>
      </c>
      <c r="S76" s="16" t="s">
        <v>10</v>
      </c>
    </row>
    <row r="77" spans="1:108" ht="15" hidden="1" x14ac:dyDescent="0.2">
      <c r="A77" s="17"/>
      <c r="B77" s="17" t="s">
        <v>21</v>
      </c>
      <c r="C77" s="18"/>
      <c r="D77" s="17"/>
      <c r="E77" s="18"/>
      <c r="F77" s="18"/>
      <c r="G77" s="18"/>
      <c r="H77" s="17"/>
      <c r="I77" s="19"/>
      <c r="J77" s="17"/>
      <c r="K77" s="20"/>
      <c r="L77" s="17"/>
      <c r="M77" s="18">
        <f t="shared" ref="M77:Q80" si="36">SUM(M10,M30,M48,M63)</f>
        <v>0</v>
      </c>
      <c r="N77" s="18">
        <f t="shared" si="36"/>
        <v>0</v>
      </c>
      <c r="O77" s="18">
        <f t="shared" si="36"/>
        <v>0</v>
      </c>
      <c r="P77" s="18">
        <f t="shared" si="36"/>
        <v>0</v>
      </c>
      <c r="Q77" s="18">
        <f t="shared" si="36"/>
        <v>0</v>
      </c>
      <c r="R77" s="18" t="e">
        <f>N77+O77+P77+Q77+#REF!</f>
        <v>#REF!</v>
      </c>
      <c r="S77" s="18" t="e">
        <f t="shared" ref="S77:S86" si="37">M77+R77</f>
        <v>#REF!</v>
      </c>
    </row>
    <row r="78" spans="1:108" ht="15" hidden="1" x14ac:dyDescent="0.2">
      <c r="A78" s="17"/>
      <c r="B78" s="17" t="s">
        <v>29</v>
      </c>
      <c r="C78" s="18"/>
      <c r="D78" s="17"/>
      <c r="E78" s="18"/>
      <c r="F78" s="18"/>
      <c r="G78" s="18"/>
      <c r="H78" s="17"/>
      <c r="I78" s="19"/>
      <c r="J78" s="17"/>
      <c r="K78" s="20"/>
      <c r="L78" s="17"/>
      <c r="M78" s="18">
        <f t="shared" si="36"/>
        <v>0</v>
      </c>
      <c r="N78" s="18">
        <f t="shared" si="36"/>
        <v>0</v>
      </c>
      <c r="O78" s="18">
        <f t="shared" si="36"/>
        <v>0</v>
      </c>
      <c r="P78" s="18">
        <f t="shared" si="36"/>
        <v>0</v>
      </c>
      <c r="Q78" s="18">
        <f t="shared" si="36"/>
        <v>0</v>
      </c>
      <c r="R78" s="18" t="e">
        <f>N78+O78+P78+Q78+#REF!</f>
        <v>#REF!</v>
      </c>
      <c r="S78" s="18" t="e">
        <f t="shared" si="37"/>
        <v>#REF!</v>
      </c>
    </row>
    <row r="79" spans="1:108" ht="15" hidden="1" x14ac:dyDescent="0.2">
      <c r="A79" s="17"/>
      <c r="B79" s="17" t="s">
        <v>30</v>
      </c>
      <c r="C79" s="18"/>
      <c r="D79" s="17"/>
      <c r="E79" s="18"/>
      <c r="F79" s="18"/>
      <c r="G79" s="18"/>
      <c r="H79" s="17"/>
      <c r="I79" s="19"/>
      <c r="J79" s="17"/>
      <c r="K79" s="20"/>
      <c r="L79" s="17"/>
      <c r="M79" s="18">
        <f t="shared" si="36"/>
        <v>0</v>
      </c>
      <c r="N79" s="18">
        <f t="shared" si="36"/>
        <v>0</v>
      </c>
      <c r="O79" s="18">
        <f t="shared" si="36"/>
        <v>0</v>
      </c>
      <c r="P79" s="18">
        <f t="shared" si="36"/>
        <v>0</v>
      </c>
      <c r="Q79" s="18">
        <f t="shared" si="36"/>
        <v>0</v>
      </c>
      <c r="R79" s="18" t="e">
        <f>N79+O79+P79+Q79+#REF!</f>
        <v>#REF!</v>
      </c>
      <c r="S79" s="18" t="e">
        <f t="shared" si="37"/>
        <v>#REF!</v>
      </c>
    </row>
    <row r="80" spans="1:108" ht="15" hidden="1" x14ac:dyDescent="0.2">
      <c r="A80" s="17"/>
      <c r="B80" s="17" t="s">
        <v>31</v>
      </c>
      <c r="C80" s="18"/>
      <c r="D80" s="17"/>
      <c r="E80" s="18"/>
      <c r="F80" s="18"/>
      <c r="G80" s="18"/>
      <c r="H80" s="17"/>
      <c r="I80" s="19"/>
      <c r="J80" s="17"/>
      <c r="K80" s="20"/>
      <c r="L80" s="17"/>
      <c r="M80" s="18">
        <f t="shared" si="36"/>
        <v>0</v>
      </c>
      <c r="N80" s="18">
        <f t="shared" si="36"/>
        <v>0</v>
      </c>
      <c r="O80" s="18">
        <f t="shared" si="36"/>
        <v>0</v>
      </c>
      <c r="P80" s="18">
        <f t="shared" si="36"/>
        <v>0</v>
      </c>
      <c r="Q80" s="18">
        <f t="shared" si="36"/>
        <v>0</v>
      </c>
      <c r="R80" s="18" t="e">
        <f>N80+O80+P80+Q80+#REF!</f>
        <v>#REF!</v>
      </c>
      <c r="S80" s="18" t="e">
        <f t="shared" si="37"/>
        <v>#REF!</v>
      </c>
    </row>
    <row r="81" spans="1:108" ht="15" hidden="1" x14ac:dyDescent="0.2">
      <c r="A81" s="17"/>
      <c r="B81" s="17" t="s">
        <v>28</v>
      </c>
      <c r="C81" s="18"/>
      <c r="D81" s="17"/>
      <c r="E81" s="18"/>
      <c r="F81" s="18"/>
      <c r="G81" s="18"/>
      <c r="H81" s="17"/>
      <c r="I81" s="19"/>
      <c r="J81" s="17"/>
      <c r="K81" s="20"/>
      <c r="L81" s="17"/>
      <c r="M81" s="18" t="e">
        <f>SUM(M18,#REF!,M52,M67)</f>
        <v>#REF!</v>
      </c>
      <c r="N81" s="18" t="e">
        <f>SUM(N18,#REF!,N52,N67)</f>
        <v>#REF!</v>
      </c>
      <c r="O81" s="18" t="e">
        <f>SUM(O18,#REF!,O52,O67)</f>
        <v>#REF!</v>
      </c>
      <c r="P81" s="18" t="e">
        <f>SUM(P18,#REF!,P52,P67)</f>
        <v>#REF!</v>
      </c>
      <c r="Q81" s="18" t="e">
        <f>SUM(Q18,#REF!,Q52,Q67)</f>
        <v>#REF!</v>
      </c>
      <c r="R81" s="18" t="e">
        <f>N81+O81+P81+Q81+#REF!</f>
        <v>#REF!</v>
      </c>
      <c r="S81" s="18" t="e">
        <f t="shared" si="37"/>
        <v>#REF!</v>
      </c>
    </row>
    <row r="82" spans="1:108" ht="15" hidden="1" x14ac:dyDescent="0.2">
      <c r="A82" s="17"/>
      <c r="B82" s="17" t="s">
        <v>28</v>
      </c>
      <c r="C82" s="18"/>
      <c r="D82" s="17"/>
      <c r="E82" s="18"/>
      <c r="F82" s="18"/>
      <c r="G82" s="18"/>
      <c r="H82" s="17"/>
      <c r="I82" s="19"/>
      <c r="J82" s="17"/>
      <c r="K82" s="20"/>
      <c r="L82" s="17"/>
      <c r="M82" s="18" t="e">
        <f>SUM(M19,#REF!,M53,M68)</f>
        <v>#REF!</v>
      </c>
      <c r="N82" s="18" t="e">
        <f>SUM(N19,#REF!,N53,N68)</f>
        <v>#REF!</v>
      </c>
      <c r="O82" s="18" t="e">
        <f>SUM(O19,#REF!,O53,O68)</f>
        <v>#REF!</v>
      </c>
      <c r="P82" s="18" t="e">
        <f>SUM(P19,#REF!,P53,P68)</f>
        <v>#REF!</v>
      </c>
      <c r="Q82" s="18" t="e">
        <f>SUM(Q19,#REF!,Q53,Q68)</f>
        <v>#REF!</v>
      </c>
      <c r="R82" s="18" t="e">
        <f>N82+O82+P82+Q82+#REF!</f>
        <v>#REF!</v>
      </c>
      <c r="S82" s="18" t="e">
        <f t="shared" si="37"/>
        <v>#REF!</v>
      </c>
    </row>
    <row r="83" spans="1:108" ht="15" hidden="1" x14ac:dyDescent="0.2">
      <c r="A83" s="17"/>
      <c r="B83" s="17" t="s">
        <v>32</v>
      </c>
      <c r="C83" s="18"/>
      <c r="D83" s="17"/>
      <c r="E83" s="18"/>
      <c r="F83" s="18"/>
      <c r="G83" s="18"/>
      <c r="H83" s="17"/>
      <c r="I83" s="19"/>
      <c r="J83" s="17"/>
      <c r="K83" s="20"/>
      <c r="L83" s="17"/>
      <c r="M83" s="18" t="e">
        <f>SUM(#REF!,M39,M54,M69)</f>
        <v>#REF!</v>
      </c>
      <c r="N83" s="18" t="e">
        <f>SUM(#REF!,N39,N54,N69)</f>
        <v>#REF!</v>
      </c>
      <c r="O83" s="18" t="e">
        <f>SUM(#REF!,O39,O54,O69)</f>
        <v>#REF!</v>
      </c>
      <c r="P83" s="18" t="e">
        <f>SUM(#REF!,P39,P54,P69)</f>
        <v>#REF!</v>
      </c>
      <c r="Q83" s="18" t="e">
        <f>SUM(#REF!,Q39,Q54,Q69)</f>
        <v>#REF!</v>
      </c>
      <c r="R83" s="18" t="e">
        <f>N83+O83+P83+Q83+#REF!</f>
        <v>#REF!</v>
      </c>
      <c r="S83" s="18" t="e">
        <f t="shared" si="37"/>
        <v>#REF!</v>
      </c>
    </row>
    <row r="84" spans="1:108" ht="15" hidden="1" x14ac:dyDescent="0.2">
      <c r="A84" s="17"/>
      <c r="B84" s="17" t="s">
        <v>32</v>
      </c>
      <c r="C84" s="18"/>
      <c r="D84" s="17"/>
      <c r="E84" s="18"/>
      <c r="F84" s="18"/>
      <c r="G84" s="18"/>
      <c r="H84" s="17"/>
      <c r="I84" s="19"/>
      <c r="J84" s="17"/>
      <c r="K84" s="20"/>
      <c r="L84" s="17"/>
      <c r="M84" s="18">
        <f>SUM(M13,M33,M55,M70)</f>
        <v>0</v>
      </c>
      <c r="N84" s="18">
        <f>SUM(N13,N33,N55,N70)</f>
        <v>0</v>
      </c>
      <c r="O84" s="18">
        <f t="shared" ref="O84:Q86" si="38">SUM(O20,O40,O55,O70)</f>
        <v>0</v>
      </c>
      <c r="P84" s="18">
        <f t="shared" si="38"/>
        <v>0</v>
      </c>
      <c r="Q84" s="18">
        <f t="shared" si="38"/>
        <v>0</v>
      </c>
      <c r="R84" s="18" t="e">
        <f>N84+O84+P84+Q84+#REF!</f>
        <v>#REF!</v>
      </c>
      <c r="S84" s="18" t="e">
        <f t="shared" si="37"/>
        <v>#REF!</v>
      </c>
    </row>
    <row r="85" spans="1:108" ht="15" hidden="1" x14ac:dyDescent="0.2">
      <c r="A85" s="17"/>
      <c r="B85" s="17" t="s">
        <v>33</v>
      </c>
      <c r="C85" s="18"/>
      <c r="D85" s="17"/>
      <c r="E85" s="18"/>
      <c r="F85" s="18"/>
      <c r="G85" s="18"/>
      <c r="H85" s="17"/>
      <c r="I85" s="19"/>
      <c r="J85" s="17"/>
      <c r="K85" s="20"/>
      <c r="L85" s="17"/>
      <c r="M85" s="18">
        <f>SUM(M18,M41,M56,M71)</f>
        <v>0</v>
      </c>
      <c r="N85" s="18">
        <f>SUM(N18,N41,N56,N71)</f>
        <v>0</v>
      </c>
      <c r="O85" s="18">
        <f t="shared" si="38"/>
        <v>0</v>
      </c>
      <c r="P85" s="18">
        <f t="shared" si="38"/>
        <v>0</v>
      </c>
      <c r="Q85" s="18">
        <f t="shared" si="38"/>
        <v>0</v>
      </c>
      <c r="R85" s="18" t="e">
        <f>N85+O85+P85+Q85+#REF!</f>
        <v>#REF!</v>
      </c>
      <c r="S85" s="18" t="e">
        <f t="shared" si="37"/>
        <v>#REF!</v>
      </c>
    </row>
    <row r="86" spans="1:108" s="9" customFormat="1" ht="15" hidden="1" x14ac:dyDescent="0.2">
      <c r="A86" s="14"/>
      <c r="B86" s="14" t="s">
        <v>33</v>
      </c>
      <c r="C86" s="21"/>
      <c r="D86" s="14"/>
      <c r="E86" s="21"/>
      <c r="F86" s="21"/>
      <c r="G86" s="21"/>
      <c r="H86" s="14"/>
      <c r="I86" s="16"/>
      <c r="J86" s="14"/>
      <c r="K86" s="22"/>
      <c r="L86" s="14"/>
      <c r="M86" s="21">
        <f>SUM(M22,M42,M57,M72)</f>
        <v>0</v>
      </c>
      <c r="N86" s="21">
        <f>SUM(N22,N42,N57,N72)</f>
        <v>0</v>
      </c>
      <c r="O86" s="21">
        <f t="shared" si="38"/>
        <v>0</v>
      </c>
      <c r="P86" s="21">
        <f t="shared" si="38"/>
        <v>0</v>
      </c>
      <c r="Q86" s="21">
        <f t="shared" si="38"/>
        <v>0</v>
      </c>
      <c r="R86" s="21" t="e">
        <f>N86+O86+P86+Q86+#REF!</f>
        <v>#REF!</v>
      </c>
      <c r="S86" s="21" t="e">
        <f t="shared" si="37"/>
        <v>#REF!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</row>
    <row r="87" spans="1:108" ht="15" hidden="1" x14ac:dyDescent="0.2">
      <c r="A87" s="23" t="s">
        <v>20</v>
      </c>
      <c r="B87" s="12"/>
      <c r="C87" s="24"/>
      <c r="D87" s="12"/>
      <c r="E87" s="24"/>
      <c r="F87" s="24"/>
      <c r="G87" s="24"/>
      <c r="H87" s="12"/>
      <c r="I87" s="12"/>
      <c r="J87" s="12"/>
      <c r="K87" s="25"/>
      <c r="L87" s="12"/>
      <c r="M87" s="24" t="e">
        <f t="shared" ref="M87:S87" si="39">SUM(M77:M86)</f>
        <v>#REF!</v>
      </c>
      <c r="N87" s="24" t="e">
        <f t="shared" si="39"/>
        <v>#REF!</v>
      </c>
      <c r="O87" s="24" t="e">
        <f t="shared" si="39"/>
        <v>#REF!</v>
      </c>
      <c r="P87" s="24" t="e">
        <f t="shared" si="39"/>
        <v>#REF!</v>
      </c>
      <c r="Q87" s="24" t="e">
        <f t="shared" si="39"/>
        <v>#REF!</v>
      </c>
      <c r="R87" s="24" t="e">
        <f t="shared" si="39"/>
        <v>#REF!</v>
      </c>
      <c r="S87" s="24" t="e">
        <f t="shared" si="39"/>
        <v>#REF!</v>
      </c>
    </row>
    <row r="88" spans="1:108" ht="15" hidden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08" hidden="1" x14ac:dyDescent="0.2"/>
    <row r="90" spans="1:108" hidden="1" x14ac:dyDescent="0.2"/>
    <row r="91" spans="1:108" hidden="1" x14ac:dyDescent="0.2"/>
    <row r="92" spans="1:108" hidden="1" x14ac:dyDescent="0.2"/>
    <row r="93" spans="1:108" hidden="1" x14ac:dyDescent="0.2"/>
    <row r="94" spans="1:108" hidden="1" x14ac:dyDescent="0.2"/>
    <row r="95" spans="1:108" hidden="1" x14ac:dyDescent="0.2"/>
    <row r="96" spans="1:108" hidden="1" x14ac:dyDescent="0.2"/>
    <row r="97" spans="1:19" hidden="1" x14ac:dyDescent="0.2"/>
    <row r="98" spans="1:19" hidden="1" x14ac:dyDescent="0.2"/>
    <row r="99" spans="1:19" hidden="1" x14ac:dyDescent="0.2"/>
    <row r="100" spans="1:19" hidden="1" x14ac:dyDescent="0.2"/>
    <row r="102" spans="1:19" x14ac:dyDescent="0.2">
      <c r="M102" s="59"/>
    </row>
    <row r="103" spans="1:19" ht="14.25" x14ac:dyDescent="0.2">
      <c r="A103" s="29" t="s">
        <v>64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1:19" ht="14.25" x14ac:dyDescent="0.2">
      <c r="A104" s="31"/>
      <c r="B104" s="31"/>
      <c r="C104" s="32"/>
      <c r="D104" s="31"/>
      <c r="E104" s="32" t="s">
        <v>22</v>
      </c>
      <c r="F104" s="32"/>
      <c r="G104" s="32"/>
      <c r="H104" s="31"/>
      <c r="I104" s="32"/>
      <c r="J104" s="31"/>
      <c r="K104" s="31"/>
      <c r="L104" s="31"/>
      <c r="M104" s="32"/>
      <c r="N104" s="31"/>
      <c r="O104" s="32"/>
      <c r="P104" s="31"/>
      <c r="Q104" s="32"/>
      <c r="R104" s="32"/>
      <c r="S104" s="32"/>
    </row>
    <row r="105" spans="1:19" ht="14.25" x14ac:dyDescent="0.2">
      <c r="A105" s="31"/>
      <c r="B105" s="31"/>
      <c r="C105" s="32"/>
      <c r="D105" s="31"/>
      <c r="E105" s="32" t="s">
        <v>2</v>
      </c>
      <c r="F105" s="32"/>
      <c r="G105" s="32" t="s">
        <v>40</v>
      </c>
      <c r="H105" s="31"/>
      <c r="I105" s="32"/>
      <c r="J105" s="31"/>
      <c r="K105" s="31"/>
      <c r="L105" s="31"/>
      <c r="M105" s="32" t="s">
        <v>2</v>
      </c>
      <c r="N105" s="31"/>
      <c r="O105" s="32" t="s">
        <v>12</v>
      </c>
      <c r="P105" s="31"/>
      <c r="Q105" s="32" t="s">
        <v>9</v>
      </c>
      <c r="R105" s="32" t="s">
        <v>7</v>
      </c>
      <c r="S105" s="32" t="s">
        <v>7</v>
      </c>
    </row>
    <row r="106" spans="1:19" ht="14.25" x14ac:dyDescent="0.2">
      <c r="A106" s="33" t="s">
        <v>0</v>
      </c>
      <c r="B106" s="33" t="s">
        <v>1</v>
      </c>
      <c r="C106" s="46"/>
      <c r="D106" s="33"/>
      <c r="E106" s="34"/>
      <c r="F106" s="34"/>
      <c r="G106" s="34" t="s">
        <v>41</v>
      </c>
      <c r="H106" s="33"/>
      <c r="I106" s="36" t="s">
        <v>15</v>
      </c>
      <c r="J106" s="33"/>
      <c r="K106" s="36" t="s">
        <v>11</v>
      </c>
      <c r="L106" s="33"/>
      <c r="M106" s="36" t="s">
        <v>16</v>
      </c>
      <c r="N106" s="36" t="s">
        <v>3</v>
      </c>
      <c r="O106" s="36" t="s">
        <v>4</v>
      </c>
      <c r="P106" s="36" t="s">
        <v>5</v>
      </c>
      <c r="Q106" s="36" t="s">
        <v>13</v>
      </c>
      <c r="R106" s="36" t="s">
        <v>6</v>
      </c>
      <c r="S106" s="36" t="s">
        <v>10</v>
      </c>
    </row>
    <row r="107" spans="1:19" ht="14.25" x14ac:dyDescent="0.2">
      <c r="A107" s="37"/>
      <c r="B107" s="37" t="s">
        <v>21</v>
      </c>
      <c r="C107" s="38"/>
      <c r="D107" s="37"/>
      <c r="E107" s="38"/>
      <c r="F107" s="38"/>
      <c r="G107" s="38"/>
      <c r="H107" s="37"/>
      <c r="I107" s="39"/>
      <c r="J107" s="37"/>
      <c r="K107" s="60">
        <v>0</v>
      </c>
      <c r="L107" s="37"/>
      <c r="M107" s="38">
        <f>M10+M30</f>
        <v>0</v>
      </c>
      <c r="N107" s="38">
        <f t="shared" ref="N107:S107" si="40">N10+N30</f>
        <v>0</v>
      </c>
      <c r="O107" s="38">
        <f t="shared" si="40"/>
        <v>0</v>
      </c>
      <c r="P107" s="38">
        <f t="shared" si="40"/>
        <v>0</v>
      </c>
      <c r="Q107" s="38">
        <f t="shared" si="40"/>
        <v>0</v>
      </c>
      <c r="R107" s="38">
        <f t="shared" si="40"/>
        <v>0</v>
      </c>
      <c r="S107" s="38">
        <f t="shared" si="40"/>
        <v>0</v>
      </c>
    </row>
    <row r="108" spans="1:19" ht="14.25" x14ac:dyDescent="0.2">
      <c r="A108" s="37"/>
      <c r="B108" s="37" t="s">
        <v>29</v>
      </c>
      <c r="C108" s="38"/>
      <c r="D108" s="37"/>
      <c r="E108" s="38"/>
      <c r="F108" s="38"/>
      <c r="G108" s="38"/>
      <c r="H108" s="37"/>
      <c r="I108" s="39"/>
      <c r="J108" s="37"/>
      <c r="K108" s="60">
        <v>0</v>
      </c>
      <c r="L108" s="37"/>
      <c r="M108" s="38">
        <f t="shared" ref="M108:S108" si="41">M11+M31</f>
        <v>0</v>
      </c>
      <c r="N108" s="38">
        <f t="shared" si="41"/>
        <v>0</v>
      </c>
      <c r="O108" s="38">
        <f t="shared" si="41"/>
        <v>0</v>
      </c>
      <c r="P108" s="38">
        <f t="shared" si="41"/>
        <v>0</v>
      </c>
      <c r="Q108" s="38">
        <f t="shared" si="41"/>
        <v>0</v>
      </c>
      <c r="R108" s="38">
        <f t="shared" si="41"/>
        <v>0</v>
      </c>
      <c r="S108" s="38">
        <f t="shared" si="41"/>
        <v>0</v>
      </c>
    </row>
    <row r="109" spans="1:19" ht="14.25" x14ac:dyDescent="0.2">
      <c r="A109" s="37"/>
      <c r="B109" s="37" t="s">
        <v>30</v>
      </c>
      <c r="C109" s="38"/>
      <c r="D109" s="37"/>
      <c r="E109" s="38"/>
      <c r="F109" s="38"/>
      <c r="G109" s="38"/>
      <c r="H109" s="37"/>
      <c r="I109" s="39"/>
      <c r="J109" s="37"/>
      <c r="K109" s="60">
        <v>0</v>
      </c>
      <c r="L109" s="37"/>
      <c r="M109" s="38">
        <f t="shared" ref="M109:S109" si="42">M12+M32</f>
        <v>0</v>
      </c>
      <c r="N109" s="38">
        <f t="shared" si="42"/>
        <v>0</v>
      </c>
      <c r="O109" s="38">
        <f t="shared" si="42"/>
        <v>0</v>
      </c>
      <c r="P109" s="38">
        <f t="shared" si="42"/>
        <v>0</v>
      </c>
      <c r="Q109" s="38">
        <f t="shared" si="42"/>
        <v>0</v>
      </c>
      <c r="R109" s="38">
        <f t="shared" si="42"/>
        <v>0</v>
      </c>
      <c r="S109" s="38">
        <f t="shared" si="42"/>
        <v>0</v>
      </c>
    </row>
    <row r="110" spans="1:19" ht="14.25" x14ac:dyDescent="0.2">
      <c r="A110" s="37"/>
      <c r="B110" s="37" t="s">
        <v>31</v>
      </c>
      <c r="C110" s="38"/>
      <c r="D110" s="37"/>
      <c r="E110" s="38"/>
      <c r="F110" s="38"/>
      <c r="G110" s="38"/>
      <c r="H110" s="37"/>
      <c r="I110" s="39"/>
      <c r="J110" s="37"/>
      <c r="K110" s="60">
        <v>0</v>
      </c>
      <c r="L110" s="37"/>
      <c r="M110" s="38">
        <f t="shared" ref="M110:S110" si="43">M13+M33</f>
        <v>0</v>
      </c>
      <c r="N110" s="38">
        <f t="shared" si="43"/>
        <v>0</v>
      </c>
      <c r="O110" s="38">
        <f t="shared" si="43"/>
        <v>0</v>
      </c>
      <c r="P110" s="38">
        <f t="shared" si="43"/>
        <v>0</v>
      </c>
      <c r="Q110" s="38">
        <f t="shared" si="43"/>
        <v>0</v>
      </c>
      <c r="R110" s="38">
        <f t="shared" si="43"/>
        <v>0</v>
      </c>
      <c r="S110" s="38">
        <f t="shared" si="43"/>
        <v>0</v>
      </c>
    </row>
    <row r="111" spans="1:19" ht="14.25" x14ac:dyDescent="0.2">
      <c r="A111" s="37"/>
      <c r="B111" s="37" t="s">
        <v>30</v>
      </c>
      <c r="C111" s="38"/>
      <c r="D111" s="37"/>
      <c r="E111" s="38"/>
      <c r="F111" s="38"/>
      <c r="G111" s="38"/>
      <c r="H111" s="37"/>
      <c r="I111" s="39"/>
      <c r="J111" s="37"/>
      <c r="K111" s="60">
        <v>0</v>
      </c>
      <c r="L111" s="37"/>
      <c r="M111" s="38">
        <f t="shared" ref="M111:S111" si="44">M14+M34</f>
        <v>0</v>
      </c>
      <c r="N111" s="38">
        <f t="shared" si="44"/>
        <v>0</v>
      </c>
      <c r="O111" s="38">
        <f t="shared" si="44"/>
        <v>0</v>
      </c>
      <c r="P111" s="38">
        <f t="shared" si="44"/>
        <v>0</v>
      </c>
      <c r="Q111" s="38">
        <f t="shared" si="44"/>
        <v>0</v>
      </c>
      <c r="R111" s="38">
        <f t="shared" si="44"/>
        <v>0</v>
      </c>
      <c r="S111" s="38">
        <f t="shared" si="44"/>
        <v>0</v>
      </c>
    </row>
    <row r="112" spans="1:19" ht="14.25" x14ac:dyDescent="0.2">
      <c r="A112" s="37"/>
      <c r="B112" s="37" t="s">
        <v>31</v>
      </c>
      <c r="C112" s="38"/>
      <c r="D112" s="37"/>
      <c r="E112" s="38"/>
      <c r="F112" s="38"/>
      <c r="G112" s="38"/>
      <c r="H112" s="37"/>
      <c r="I112" s="39"/>
      <c r="J112" s="37"/>
      <c r="K112" s="60">
        <v>0</v>
      </c>
      <c r="L112" s="37"/>
      <c r="M112" s="38">
        <f t="shared" ref="M112:S112" si="45">M15+M35</f>
        <v>0</v>
      </c>
      <c r="N112" s="38">
        <f t="shared" si="45"/>
        <v>0</v>
      </c>
      <c r="O112" s="38">
        <f t="shared" si="45"/>
        <v>0</v>
      </c>
      <c r="P112" s="38">
        <f t="shared" si="45"/>
        <v>0</v>
      </c>
      <c r="Q112" s="38">
        <f t="shared" si="45"/>
        <v>0</v>
      </c>
      <c r="R112" s="38">
        <f t="shared" si="45"/>
        <v>0</v>
      </c>
      <c r="S112" s="38">
        <f t="shared" si="45"/>
        <v>0</v>
      </c>
    </row>
    <row r="113" spans="1:108" ht="14.25" x14ac:dyDescent="0.2">
      <c r="A113" s="37"/>
      <c r="B113" s="37" t="s">
        <v>65</v>
      </c>
      <c r="C113" s="38"/>
      <c r="D113" s="37"/>
      <c r="E113" s="38"/>
      <c r="F113" s="38"/>
      <c r="G113" s="38"/>
      <c r="H113" s="37"/>
      <c r="I113" s="39"/>
      <c r="J113" s="37"/>
      <c r="K113" s="60">
        <v>0</v>
      </c>
      <c r="L113" s="37"/>
      <c r="M113" s="38">
        <f t="shared" ref="M113:S113" si="46">M16+M36</f>
        <v>0</v>
      </c>
      <c r="N113" s="38">
        <f t="shared" si="46"/>
        <v>0</v>
      </c>
      <c r="O113" s="38">
        <f t="shared" si="46"/>
        <v>0</v>
      </c>
      <c r="P113" s="38">
        <f t="shared" si="46"/>
        <v>0</v>
      </c>
      <c r="Q113" s="38">
        <f t="shared" si="46"/>
        <v>0</v>
      </c>
      <c r="R113" s="38">
        <f t="shared" si="46"/>
        <v>0</v>
      </c>
      <c r="S113" s="38">
        <f t="shared" si="46"/>
        <v>0</v>
      </c>
    </row>
    <row r="114" spans="1:108" ht="14.25" x14ac:dyDescent="0.2">
      <c r="A114" s="37"/>
      <c r="B114" s="37" t="s">
        <v>47</v>
      </c>
      <c r="C114" s="38"/>
      <c r="D114" s="37"/>
      <c r="E114" s="38"/>
      <c r="F114" s="38"/>
      <c r="G114" s="38"/>
      <c r="H114" s="37"/>
      <c r="I114" s="39"/>
      <c r="J114" s="37"/>
      <c r="K114" s="60">
        <v>0</v>
      </c>
      <c r="L114" s="37"/>
      <c r="M114" s="38">
        <f t="shared" ref="M114:S114" si="47">M17+M37</f>
        <v>0</v>
      </c>
      <c r="N114" s="38">
        <f t="shared" si="47"/>
        <v>0</v>
      </c>
      <c r="O114" s="38">
        <f t="shared" si="47"/>
        <v>0</v>
      </c>
      <c r="P114" s="38">
        <f t="shared" si="47"/>
        <v>0</v>
      </c>
      <c r="Q114" s="38">
        <f t="shared" si="47"/>
        <v>0</v>
      </c>
      <c r="R114" s="38">
        <f t="shared" si="47"/>
        <v>0</v>
      </c>
      <c r="S114" s="38">
        <f t="shared" si="47"/>
        <v>0</v>
      </c>
    </row>
    <row r="115" spans="1:108" ht="14.25" x14ac:dyDescent="0.2">
      <c r="A115" s="37"/>
      <c r="B115" s="37"/>
      <c r="C115" s="38"/>
      <c r="D115" s="37"/>
      <c r="E115" s="38"/>
      <c r="F115" s="38"/>
      <c r="G115" s="38"/>
      <c r="H115" s="37"/>
      <c r="I115" s="39"/>
      <c r="J115" s="37"/>
      <c r="K115" s="60">
        <v>0</v>
      </c>
      <c r="L115" s="37"/>
      <c r="M115" s="38">
        <f t="shared" ref="M115:S115" si="48">M18+M38</f>
        <v>0</v>
      </c>
      <c r="N115" s="38">
        <f t="shared" si="48"/>
        <v>0</v>
      </c>
      <c r="O115" s="38">
        <f t="shared" si="48"/>
        <v>0</v>
      </c>
      <c r="P115" s="38">
        <f t="shared" si="48"/>
        <v>0</v>
      </c>
      <c r="Q115" s="38">
        <f t="shared" si="48"/>
        <v>0</v>
      </c>
      <c r="R115" s="38">
        <f t="shared" si="48"/>
        <v>0</v>
      </c>
      <c r="S115" s="38">
        <f t="shared" si="48"/>
        <v>0</v>
      </c>
    </row>
    <row r="116" spans="1:108" ht="14.25" x14ac:dyDescent="0.2">
      <c r="A116" s="37"/>
      <c r="B116" s="37" t="s">
        <v>32</v>
      </c>
      <c r="C116" s="38"/>
      <c r="D116" s="37"/>
      <c r="E116" s="38"/>
      <c r="F116" s="38"/>
      <c r="G116" s="38"/>
      <c r="H116" s="37"/>
      <c r="I116" s="39"/>
      <c r="J116" s="37"/>
      <c r="K116" s="40">
        <v>0</v>
      </c>
      <c r="L116" s="37"/>
      <c r="M116" s="38">
        <f t="shared" ref="M116:S116" si="49">M19+M39</f>
        <v>0</v>
      </c>
      <c r="N116" s="38">
        <f t="shared" si="49"/>
        <v>0</v>
      </c>
      <c r="O116" s="38">
        <f t="shared" si="49"/>
        <v>0</v>
      </c>
      <c r="P116" s="38">
        <f t="shared" si="49"/>
        <v>0</v>
      </c>
      <c r="Q116" s="38">
        <f t="shared" si="49"/>
        <v>0</v>
      </c>
      <c r="R116" s="38">
        <f t="shared" si="49"/>
        <v>0</v>
      </c>
      <c r="S116" s="38">
        <f t="shared" si="49"/>
        <v>0</v>
      </c>
    </row>
    <row r="117" spans="1:108" ht="14.25" x14ac:dyDescent="0.2">
      <c r="A117" s="37"/>
      <c r="B117" s="37" t="s">
        <v>32</v>
      </c>
      <c r="C117" s="38"/>
      <c r="D117" s="37"/>
      <c r="E117" s="38"/>
      <c r="F117" s="38"/>
      <c r="G117" s="38"/>
      <c r="H117" s="37"/>
      <c r="I117" s="39"/>
      <c r="J117" s="37"/>
      <c r="K117" s="40">
        <v>0</v>
      </c>
      <c r="L117" s="37"/>
      <c r="M117" s="38">
        <f t="shared" ref="M117:S117" si="50">M20+M40</f>
        <v>0</v>
      </c>
      <c r="N117" s="38">
        <f t="shared" si="50"/>
        <v>0</v>
      </c>
      <c r="O117" s="38">
        <f t="shared" si="50"/>
        <v>0</v>
      </c>
      <c r="P117" s="38">
        <f t="shared" si="50"/>
        <v>0</v>
      </c>
      <c r="Q117" s="38">
        <f t="shared" si="50"/>
        <v>0</v>
      </c>
      <c r="R117" s="38">
        <f t="shared" si="50"/>
        <v>0</v>
      </c>
      <c r="S117" s="38">
        <f t="shared" si="50"/>
        <v>0</v>
      </c>
    </row>
    <row r="118" spans="1:108" ht="14.25" x14ac:dyDescent="0.2">
      <c r="A118" s="37"/>
      <c r="B118" s="37" t="s">
        <v>33</v>
      </c>
      <c r="C118" s="38"/>
      <c r="D118" s="37"/>
      <c r="E118" s="38"/>
      <c r="F118" s="38"/>
      <c r="G118" s="38"/>
      <c r="H118" s="37"/>
      <c r="I118" s="39"/>
      <c r="J118" s="37"/>
      <c r="K118" s="40">
        <v>0</v>
      </c>
      <c r="L118" s="37"/>
      <c r="M118" s="38">
        <f t="shared" ref="M118:S118" si="51">M21+M41</f>
        <v>0</v>
      </c>
      <c r="N118" s="38">
        <f t="shared" si="51"/>
        <v>0</v>
      </c>
      <c r="O118" s="38">
        <f t="shared" si="51"/>
        <v>0</v>
      </c>
      <c r="P118" s="38">
        <f t="shared" si="51"/>
        <v>0</v>
      </c>
      <c r="Q118" s="38">
        <f t="shared" si="51"/>
        <v>0</v>
      </c>
      <c r="R118" s="38">
        <f t="shared" si="51"/>
        <v>0</v>
      </c>
      <c r="S118" s="38">
        <f t="shared" si="51"/>
        <v>0</v>
      </c>
    </row>
    <row r="119" spans="1:108" s="9" customFormat="1" ht="14.25" x14ac:dyDescent="0.2">
      <c r="A119" s="33"/>
      <c r="B119" s="33" t="s">
        <v>33</v>
      </c>
      <c r="C119" s="41"/>
      <c r="D119" s="33"/>
      <c r="E119" s="41"/>
      <c r="F119" s="41"/>
      <c r="G119" s="41"/>
      <c r="H119" s="33"/>
      <c r="I119" s="36"/>
      <c r="J119" s="33"/>
      <c r="K119" s="42">
        <v>0</v>
      </c>
      <c r="L119" s="33"/>
      <c r="M119" s="41">
        <f t="shared" ref="M119:S119" si="52">M22+M42</f>
        <v>0</v>
      </c>
      <c r="N119" s="41">
        <f t="shared" si="52"/>
        <v>0</v>
      </c>
      <c r="O119" s="41">
        <f t="shared" si="52"/>
        <v>0</v>
      </c>
      <c r="P119" s="41">
        <f t="shared" si="52"/>
        <v>0</v>
      </c>
      <c r="Q119" s="41">
        <f t="shared" si="52"/>
        <v>0</v>
      </c>
      <c r="R119" s="41">
        <f t="shared" si="52"/>
        <v>0</v>
      </c>
      <c r="S119" s="41">
        <f t="shared" si="52"/>
        <v>0</v>
      </c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</row>
    <row r="120" spans="1:108" ht="14.25" x14ac:dyDescent="0.2">
      <c r="A120" s="43" t="s">
        <v>20</v>
      </c>
      <c r="B120" s="31"/>
      <c r="C120" s="44"/>
      <c r="D120" s="31"/>
      <c r="E120" s="44"/>
      <c r="F120" s="44"/>
      <c r="G120" s="44"/>
      <c r="H120" s="31"/>
      <c r="I120" s="31"/>
      <c r="J120" s="31"/>
      <c r="K120" s="45"/>
      <c r="L120" s="31"/>
      <c r="M120" s="44">
        <f t="shared" ref="M120:S120" si="53">SUM(M107:M119)</f>
        <v>0</v>
      </c>
      <c r="N120" s="44">
        <f t="shared" si="53"/>
        <v>0</v>
      </c>
      <c r="O120" s="44">
        <f t="shared" si="53"/>
        <v>0</v>
      </c>
      <c r="P120" s="44">
        <f t="shared" si="53"/>
        <v>0</v>
      </c>
      <c r="Q120" s="44">
        <f t="shared" si="53"/>
        <v>0</v>
      </c>
      <c r="R120" s="44">
        <f t="shared" si="53"/>
        <v>0</v>
      </c>
      <c r="S120" s="44">
        <f t="shared" si="53"/>
        <v>0</v>
      </c>
    </row>
  </sheetData>
  <mergeCells count="5">
    <mergeCell ref="A1:S1"/>
    <mergeCell ref="A5:S5"/>
    <mergeCell ref="A4:S4"/>
    <mergeCell ref="A3:S3"/>
    <mergeCell ref="A2:S2"/>
  </mergeCells>
  <phoneticPr fontId="0" type="noConversion"/>
  <printOptions horizontalCentered="1"/>
  <pageMargins left="0.15" right="0.2" top="0.17" bottom="0.17" header="0.17" footer="0.19"/>
  <pageSetup scale="66" fitToHeight="2" orientation="landscape" horizontalDpi="300" verticalDpi="300" r:id="rId1"/>
  <headerFooter alignWithMargins="0">
    <oddFooter>&amp;R&amp;7&amp;D&amp;T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54"/>
  <sheetViews>
    <sheetView zoomScale="110" zoomScaleNormal="110" workbookViewId="0">
      <selection activeCell="E46" sqref="E46:G46"/>
    </sheetView>
  </sheetViews>
  <sheetFormatPr defaultRowHeight="12.75" x14ac:dyDescent="0.2"/>
  <cols>
    <col min="1" max="1" width="5.85546875" style="3" customWidth="1"/>
    <col min="2" max="2" width="20.140625" style="1" customWidth="1"/>
    <col min="3" max="3" width="7.140625" style="1" customWidth="1"/>
    <col min="4" max="4" width="2.7109375" style="1" customWidth="1"/>
    <col min="5" max="6" width="16.7109375" style="1" customWidth="1"/>
    <col min="7" max="7" width="18.7109375" style="1" customWidth="1"/>
    <col min="8" max="8" width="0.42578125" style="1" customWidth="1"/>
    <col min="9" max="13" width="9.140625" style="1" hidden="1" customWidth="1"/>
    <col min="14" max="14" width="8.140625" style="1" hidden="1" customWidth="1"/>
    <col min="15" max="20" width="9.140625" style="1" hidden="1" customWidth="1"/>
    <col min="21" max="21" width="14.28515625" style="7" bestFit="1" customWidth="1"/>
    <col min="22" max="16384" width="9.140625" style="7"/>
  </cols>
  <sheetData>
    <row r="1" spans="1:86" s="6" customFormat="1" ht="18" x14ac:dyDescent="0.25">
      <c r="A1" s="64" t="str">
        <f>Personnel!A1</f>
        <v>PI Name: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26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</row>
    <row r="2" spans="1:86" s="6" customFormat="1" ht="18" x14ac:dyDescent="0.25">
      <c r="A2" s="64" t="str">
        <f>Personnel!A2</f>
        <v xml:space="preserve">Funding Organization: 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26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</row>
    <row r="3" spans="1:86" s="6" customFormat="1" ht="18" x14ac:dyDescent="0.25">
      <c r="A3" s="64" t="str">
        <f>Personnel!A3</f>
        <v xml:space="preserve">Title of Project: 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2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</row>
    <row r="4" spans="1:86" s="6" customFormat="1" ht="18" x14ac:dyDescent="0.25">
      <c r="A4" s="64" t="str">
        <f>Personnel!A4</f>
        <v xml:space="preserve">Period of Performance: 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26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</row>
    <row r="5" spans="1:86" s="6" customFormat="1" ht="9.75" customHeigh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26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</row>
    <row r="6" spans="1:86" ht="18" x14ac:dyDescent="0.25">
      <c r="A6" s="50"/>
      <c r="B6" s="51"/>
      <c r="C6" s="51"/>
      <c r="D6" s="51"/>
      <c r="E6" s="52" t="s">
        <v>17</v>
      </c>
      <c r="F6" s="52" t="s">
        <v>18</v>
      </c>
      <c r="G6" s="52" t="s">
        <v>19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27"/>
    </row>
    <row r="7" spans="1:86" ht="18" x14ac:dyDescent="0.25">
      <c r="A7" s="12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27"/>
    </row>
    <row r="8" spans="1:86" ht="18" x14ac:dyDescent="0.25">
      <c r="A8" s="12"/>
      <c r="B8" s="12" t="s">
        <v>36</v>
      </c>
      <c r="C8" s="12"/>
      <c r="D8" s="12"/>
      <c r="E8" s="24">
        <f>Personnel!M23</f>
        <v>0</v>
      </c>
      <c r="F8" s="24">
        <f>Personnel!M43</f>
        <v>0</v>
      </c>
      <c r="G8" s="24">
        <f>SUM(E8:F8)</f>
        <v>0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27"/>
    </row>
    <row r="9" spans="1:86" ht="18" x14ac:dyDescent="0.25">
      <c r="A9" s="12"/>
      <c r="B9" s="12" t="s">
        <v>37</v>
      </c>
      <c r="C9" s="12"/>
      <c r="D9" s="12"/>
      <c r="E9" s="21">
        <f>Personnel!R23</f>
        <v>0</v>
      </c>
      <c r="F9" s="21">
        <f>Personnel!R43</f>
        <v>0</v>
      </c>
      <c r="G9" s="21">
        <f>SUM(E9:F9)</f>
        <v>0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7"/>
    </row>
    <row r="10" spans="1:86" ht="18" x14ac:dyDescent="0.25">
      <c r="A10" s="12"/>
      <c r="B10" s="12"/>
      <c r="C10" s="12" t="s">
        <v>7</v>
      </c>
      <c r="D10" s="12"/>
      <c r="E10" s="24">
        <f>SUM(E8:E9)</f>
        <v>0</v>
      </c>
      <c r="F10" s="24">
        <f>SUM(F8:F9)</f>
        <v>0</v>
      </c>
      <c r="G10" s="24">
        <f>SUM(G8:G9)</f>
        <v>0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27"/>
    </row>
    <row r="11" spans="1:86" ht="4.5" customHeight="1" x14ac:dyDescent="0.25">
      <c r="A11" s="12"/>
      <c r="B11" s="12"/>
      <c r="C11" s="12"/>
      <c r="D11" s="12"/>
      <c r="E11" s="24"/>
      <c r="F11" s="24"/>
      <c r="G11" s="24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27"/>
    </row>
    <row r="12" spans="1:86" ht="18" x14ac:dyDescent="0.25">
      <c r="A12" s="12" t="s">
        <v>59</v>
      </c>
      <c r="B12" s="12"/>
      <c r="C12" s="12"/>
      <c r="D12" s="12"/>
      <c r="E12" s="24"/>
      <c r="F12" s="24"/>
      <c r="G12" s="24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27"/>
    </row>
    <row r="13" spans="1:86" ht="18" x14ac:dyDescent="0.25">
      <c r="A13" s="12"/>
      <c r="B13" s="12" t="s">
        <v>48</v>
      </c>
      <c r="C13" s="12"/>
      <c r="D13" s="12"/>
      <c r="E13" s="24">
        <v>0</v>
      </c>
      <c r="F13" s="24">
        <v>0</v>
      </c>
      <c r="G13" s="24">
        <f>SUM(E13:F13)</f>
        <v>0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27"/>
    </row>
    <row r="14" spans="1:86" ht="18" x14ac:dyDescent="0.25">
      <c r="A14" s="12"/>
      <c r="B14" s="12" t="s">
        <v>60</v>
      </c>
      <c r="C14" s="12"/>
      <c r="D14" s="12"/>
      <c r="E14" s="21">
        <v>0</v>
      </c>
      <c r="F14" s="21">
        <v>0</v>
      </c>
      <c r="G14" s="21">
        <f>SUM(E14:F14)</f>
        <v>0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27"/>
    </row>
    <row r="15" spans="1:86" ht="18" x14ac:dyDescent="0.25">
      <c r="A15" s="12"/>
      <c r="B15" s="12"/>
      <c r="C15" s="12" t="s">
        <v>7</v>
      </c>
      <c r="D15" s="12"/>
      <c r="E15" s="24">
        <f>SUM(E13:E14)</f>
        <v>0</v>
      </c>
      <c r="F15" s="24">
        <f>SUM(F13:F14)</f>
        <v>0</v>
      </c>
      <c r="G15" s="24">
        <f>SUM(G13:G14)</f>
        <v>0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27"/>
    </row>
    <row r="16" spans="1:86" ht="6.75" customHeight="1" x14ac:dyDescent="0.25">
      <c r="A16" s="12"/>
      <c r="B16" s="12"/>
      <c r="C16" s="12"/>
      <c r="D16" s="12"/>
      <c r="E16" s="24"/>
      <c r="F16" s="24"/>
      <c r="G16" s="24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27"/>
    </row>
    <row r="17" spans="1:24" ht="18" x14ac:dyDescent="0.25">
      <c r="A17" s="12" t="s">
        <v>39</v>
      </c>
      <c r="B17" s="12"/>
      <c r="C17" s="12"/>
      <c r="D17" s="12"/>
      <c r="E17" s="24"/>
      <c r="F17" s="24"/>
      <c r="G17" s="24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27"/>
    </row>
    <row r="18" spans="1:24" ht="18" x14ac:dyDescent="0.25">
      <c r="A18" s="12"/>
      <c r="B18" s="12" t="s">
        <v>46</v>
      </c>
      <c r="C18" s="12"/>
      <c r="D18" s="12"/>
      <c r="E18" s="24">
        <v>0</v>
      </c>
      <c r="F18" s="24">
        <v>0</v>
      </c>
      <c r="G18" s="24">
        <f>SUM(E18,F18)</f>
        <v>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27"/>
    </row>
    <row r="19" spans="1:24" ht="18" x14ac:dyDescent="0.25">
      <c r="A19" s="12"/>
      <c r="B19" s="12" t="s">
        <v>49</v>
      </c>
      <c r="C19" s="12"/>
      <c r="D19" s="12"/>
      <c r="E19" s="24">
        <v>0</v>
      </c>
      <c r="F19" s="24">
        <f t="shared" ref="F19:F24" si="0">E19*1.03</f>
        <v>0</v>
      </c>
      <c r="G19" s="24">
        <f>SUM(E19,F19)</f>
        <v>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27"/>
    </row>
    <row r="20" spans="1:24" ht="18" x14ac:dyDescent="0.25">
      <c r="A20" s="12"/>
      <c r="B20" s="12" t="s">
        <v>51</v>
      </c>
      <c r="C20" s="12"/>
      <c r="D20" s="12"/>
      <c r="E20" s="24">
        <v>0</v>
      </c>
      <c r="F20" s="24">
        <f t="shared" si="0"/>
        <v>0</v>
      </c>
      <c r="G20" s="24">
        <f>SUM(E20,F20)</f>
        <v>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27"/>
    </row>
    <row r="21" spans="1:24" ht="18" x14ac:dyDescent="0.25">
      <c r="A21" s="12"/>
      <c r="B21" s="12" t="s">
        <v>50</v>
      </c>
      <c r="C21" s="12"/>
      <c r="D21" s="12"/>
      <c r="E21" s="24">
        <v>0</v>
      </c>
      <c r="F21" s="24">
        <f t="shared" si="0"/>
        <v>0</v>
      </c>
      <c r="G21" s="24">
        <f>SUM(E21,F21)</f>
        <v>0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27"/>
    </row>
    <row r="22" spans="1:24" ht="18" x14ac:dyDescent="0.25">
      <c r="A22" s="12"/>
      <c r="B22" s="12" t="s">
        <v>52</v>
      </c>
      <c r="C22" s="12"/>
      <c r="D22" s="12"/>
      <c r="E22" s="24">
        <v>0</v>
      </c>
      <c r="F22" s="24">
        <f t="shared" si="0"/>
        <v>0</v>
      </c>
      <c r="G22" s="24">
        <f>SUM(E22,F22)</f>
        <v>0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27"/>
    </row>
    <row r="23" spans="1:24" ht="18" x14ac:dyDescent="0.25">
      <c r="A23" s="12"/>
      <c r="B23" s="12" t="s">
        <v>61</v>
      </c>
      <c r="C23" s="12"/>
      <c r="D23" s="12"/>
      <c r="E23" s="24">
        <v>0</v>
      </c>
      <c r="F23" s="24">
        <v>0</v>
      </c>
      <c r="G23" s="24">
        <f>SUM(E23:F23)</f>
        <v>0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27"/>
    </row>
    <row r="24" spans="1:24" ht="18" x14ac:dyDescent="0.25">
      <c r="A24" s="12"/>
      <c r="B24" s="12" t="s">
        <v>53</v>
      </c>
      <c r="C24" s="12"/>
      <c r="D24" s="12"/>
      <c r="E24" s="21">
        <v>0</v>
      </c>
      <c r="F24" s="21">
        <f t="shared" si="0"/>
        <v>0</v>
      </c>
      <c r="G24" s="21">
        <f>SUM(E24,F24)</f>
        <v>0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27"/>
    </row>
    <row r="25" spans="1:24" ht="18" x14ac:dyDescent="0.25">
      <c r="A25" s="12"/>
      <c r="B25" s="12"/>
      <c r="C25" s="12" t="s">
        <v>7</v>
      </c>
      <c r="D25" s="12"/>
      <c r="E25" s="24">
        <f>SUM(E18:E24)</f>
        <v>0</v>
      </c>
      <c r="F25" s="24">
        <f>SUM(F18:F24)</f>
        <v>0</v>
      </c>
      <c r="G25" s="24">
        <f>SUM(G18:G24)</f>
        <v>0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27"/>
    </row>
    <row r="26" spans="1:24" ht="5.25" customHeight="1" x14ac:dyDescent="0.25">
      <c r="A26" s="12"/>
      <c r="B26" s="12"/>
      <c r="C26" s="12"/>
      <c r="D26" s="12"/>
      <c r="E26" s="24"/>
      <c r="F26" s="24"/>
      <c r="G26" s="24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27"/>
    </row>
    <row r="27" spans="1:24" ht="18" x14ac:dyDescent="0.25">
      <c r="A27" s="12" t="s">
        <v>8</v>
      </c>
      <c r="B27" s="12"/>
      <c r="C27" s="12"/>
      <c r="D27" s="12"/>
      <c r="E27" s="24"/>
      <c r="F27" s="24"/>
      <c r="G27" s="24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27"/>
    </row>
    <row r="28" spans="1:24" ht="18" x14ac:dyDescent="0.25">
      <c r="A28" s="12"/>
      <c r="B28" s="12" t="s">
        <v>34</v>
      </c>
      <c r="C28" s="12"/>
      <c r="D28" s="12"/>
      <c r="E28" s="24">
        <v>0</v>
      </c>
      <c r="F28" s="24">
        <v>0</v>
      </c>
      <c r="G28" s="18">
        <f>SUM(E28,F28)</f>
        <v>0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27"/>
    </row>
    <row r="29" spans="1:24" ht="18" x14ac:dyDescent="0.25">
      <c r="A29" s="53"/>
      <c r="B29" s="53" t="s">
        <v>35</v>
      </c>
      <c r="C29" s="53"/>
      <c r="D29" s="53"/>
      <c r="E29" s="54">
        <v>0</v>
      </c>
      <c r="F29" s="21">
        <f>E29*1.03</f>
        <v>0</v>
      </c>
      <c r="G29" s="21">
        <f>SUM(E29,F29)</f>
        <v>0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27"/>
      <c r="X29" s="47"/>
    </row>
    <row r="30" spans="1:24" ht="18" x14ac:dyDescent="0.25">
      <c r="A30" s="12"/>
      <c r="B30" s="12"/>
      <c r="C30" s="12" t="s">
        <v>7</v>
      </c>
      <c r="D30" s="12"/>
      <c r="E30" s="24">
        <f>SUM(E28:E29)</f>
        <v>0</v>
      </c>
      <c r="F30" s="24">
        <f>SUM(F28:F29)</f>
        <v>0</v>
      </c>
      <c r="G30" s="24">
        <f>SUM(G28:G29)</f>
        <v>0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27"/>
    </row>
    <row r="31" spans="1:24" ht="15" x14ac:dyDescent="0.2">
      <c r="A31" s="12"/>
      <c r="B31" s="12"/>
      <c r="C31" s="12"/>
      <c r="D31" s="12"/>
      <c r="E31" s="24"/>
      <c r="F31" s="24"/>
      <c r="G31" s="24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7" t="s">
        <v>45</v>
      </c>
    </row>
    <row r="32" spans="1:24" ht="15" x14ac:dyDescent="0.2">
      <c r="A32" s="12" t="s">
        <v>43</v>
      </c>
      <c r="B32" s="12"/>
      <c r="C32" s="12"/>
      <c r="D32" s="12"/>
      <c r="E32" s="24"/>
      <c r="F32" s="24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7" t="s">
        <v>17</v>
      </c>
      <c r="V32" s="7" t="s">
        <v>18</v>
      </c>
    </row>
    <row r="33" spans="1:67" ht="15" x14ac:dyDescent="0.2">
      <c r="A33" s="12"/>
      <c r="B33" s="12"/>
      <c r="C33" s="12"/>
      <c r="D33" s="12"/>
      <c r="E33" s="24">
        <v>0</v>
      </c>
      <c r="F33" s="24">
        <v>0</v>
      </c>
      <c r="G33" s="24">
        <f>SUM(E33:F33)</f>
        <v>0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57">
        <v>0</v>
      </c>
      <c r="V33" s="57">
        <v>0</v>
      </c>
    </row>
    <row r="34" spans="1:67" ht="18" x14ac:dyDescent="0.25">
      <c r="A34" s="12"/>
      <c r="B34" s="12"/>
      <c r="C34" s="12"/>
      <c r="D34" s="12"/>
      <c r="E34" s="21">
        <v>0</v>
      </c>
      <c r="F34" s="21">
        <v>0</v>
      </c>
      <c r="G34" s="21">
        <f>SUM(E34:F34)</f>
        <v>0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27"/>
    </row>
    <row r="35" spans="1:67" ht="15" x14ac:dyDescent="0.2">
      <c r="A35" s="12"/>
      <c r="B35" s="12"/>
      <c r="C35" s="12" t="s">
        <v>7</v>
      </c>
      <c r="D35" s="12"/>
      <c r="E35" s="24">
        <f>SUM(E33:E34)</f>
        <v>0</v>
      </c>
      <c r="F35" s="24">
        <f>SUM(F33:F34)</f>
        <v>0</v>
      </c>
      <c r="G35" s="24">
        <f>SUM(G33:G34)</f>
        <v>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7">
        <f>SUM(U33:U34)</f>
        <v>0</v>
      </c>
      <c r="V35" s="7">
        <f>SUM(V33:V34)</f>
        <v>0</v>
      </c>
    </row>
    <row r="36" spans="1:67" ht="5.25" customHeight="1" x14ac:dyDescent="0.25">
      <c r="A36" s="12"/>
      <c r="B36" s="12"/>
      <c r="C36" s="12"/>
      <c r="D36" s="12"/>
      <c r="E36" s="24"/>
      <c r="F36" s="24"/>
      <c r="G36" s="24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27"/>
    </row>
    <row r="37" spans="1:67" ht="18" x14ac:dyDescent="0.25">
      <c r="A37" s="12" t="s">
        <v>38</v>
      </c>
      <c r="B37" s="12"/>
      <c r="C37" s="12"/>
      <c r="D37" s="12"/>
      <c r="E37" s="24"/>
      <c r="F37" s="24"/>
      <c r="G37" s="24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27"/>
    </row>
    <row r="38" spans="1:67" ht="18" x14ac:dyDescent="0.25">
      <c r="A38" s="12"/>
      <c r="B38" s="12" t="s">
        <v>56</v>
      </c>
      <c r="C38" s="12"/>
      <c r="D38" s="12"/>
      <c r="E38" s="24">
        <v>0</v>
      </c>
      <c r="F38" s="24">
        <f>E38*1.03</f>
        <v>0</v>
      </c>
      <c r="G38" s="18">
        <f>SUM(E38,F38)</f>
        <v>0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27"/>
    </row>
    <row r="39" spans="1:67" ht="18" x14ac:dyDescent="0.25">
      <c r="A39" s="12"/>
      <c r="B39" s="12" t="s">
        <v>8</v>
      </c>
      <c r="C39" s="12"/>
      <c r="D39" s="12"/>
      <c r="E39" s="24">
        <v>0</v>
      </c>
      <c r="F39" s="24">
        <f>E39*1.03</f>
        <v>0</v>
      </c>
      <c r="G39" s="18">
        <f>SUM(E39,F39)</f>
        <v>0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27"/>
    </row>
    <row r="40" spans="1:67" ht="18" x14ac:dyDescent="0.25">
      <c r="A40" s="12"/>
      <c r="B40" s="12" t="s">
        <v>57</v>
      </c>
      <c r="C40" s="12"/>
      <c r="D40" s="12"/>
      <c r="E40" s="24">
        <v>0</v>
      </c>
      <c r="F40" s="24">
        <f>E40*1.03</f>
        <v>0</v>
      </c>
      <c r="G40" s="18">
        <f>SUM(E40,F40)</f>
        <v>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27"/>
    </row>
    <row r="41" spans="1:67" ht="18" x14ac:dyDescent="0.25">
      <c r="A41" s="12"/>
      <c r="B41" s="53" t="s">
        <v>58</v>
      </c>
      <c r="C41" s="12"/>
      <c r="D41" s="12"/>
      <c r="E41" s="21">
        <v>0</v>
      </c>
      <c r="F41" s="21">
        <f>E41*1.03</f>
        <v>0</v>
      </c>
      <c r="G41" s="21">
        <f>SUM(E41,F41)</f>
        <v>0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27"/>
    </row>
    <row r="42" spans="1:67" ht="18" x14ac:dyDescent="0.25">
      <c r="A42" s="12"/>
      <c r="B42" s="12"/>
      <c r="C42" s="53" t="s">
        <v>7</v>
      </c>
      <c r="D42" s="12"/>
      <c r="E42" s="24">
        <f>SUM(E38:E41)</f>
        <v>0</v>
      </c>
      <c r="F42" s="24">
        <f>SUM(F38:F41)</f>
        <v>0</v>
      </c>
      <c r="G42" s="24">
        <f>SUM(G38:G41)</f>
        <v>0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6"/>
      <c r="V42" s="8"/>
      <c r="W42" s="8"/>
      <c r="X42" s="8"/>
      <c r="Y42" s="8"/>
    </row>
    <row r="43" spans="1:67" ht="8.1" customHeight="1" x14ac:dyDescent="0.25">
      <c r="A43" s="12"/>
      <c r="B43" s="12"/>
      <c r="C43" s="53"/>
      <c r="D43" s="12"/>
      <c r="E43" s="24"/>
      <c r="F43" s="24"/>
      <c r="G43" s="24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26"/>
      <c r="V43" s="8"/>
      <c r="W43" s="8"/>
      <c r="X43" s="8"/>
      <c r="Y43" s="8"/>
    </row>
    <row r="44" spans="1:67" ht="15" x14ac:dyDescent="0.2">
      <c r="A44" s="53" t="s">
        <v>23</v>
      </c>
      <c r="B44" s="53"/>
      <c r="C44" s="53"/>
      <c r="D44" s="53"/>
      <c r="E44" s="55">
        <f>E10+E15+E25+E30+E42+E35</f>
        <v>0</v>
      </c>
      <c r="F44" s="55">
        <f>F10+F15+F25+F30+F42+F35</f>
        <v>0</v>
      </c>
      <c r="G44" s="18">
        <f>SUM(E44,F44)</f>
        <v>0</v>
      </c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62"/>
      <c r="V44" s="7" t="s">
        <v>62</v>
      </c>
    </row>
    <row r="45" spans="1:67" ht="15" x14ac:dyDescent="0.2">
      <c r="A45" s="53" t="s">
        <v>42</v>
      </c>
      <c r="B45" s="53"/>
      <c r="C45" s="53"/>
      <c r="D45" s="53"/>
      <c r="E45" s="55">
        <f>E44-E42</f>
        <v>0</v>
      </c>
      <c r="F45" s="55">
        <f>F44-F42</f>
        <v>0</v>
      </c>
      <c r="G45" s="55">
        <f>G44-G42</f>
        <v>0</v>
      </c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62"/>
      <c r="V45" s="7" t="s">
        <v>63</v>
      </c>
    </row>
    <row r="46" spans="1:67" ht="18" x14ac:dyDescent="0.25">
      <c r="A46" s="53" t="s">
        <v>67</v>
      </c>
      <c r="B46" s="53"/>
      <c r="C46" s="53"/>
      <c r="D46" s="53"/>
      <c r="E46" s="54">
        <f>E45*0.51</f>
        <v>0</v>
      </c>
      <c r="F46" s="54">
        <f t="shared" ref="F46:G46" si="1">F45*0.51</f>
        <v>0</v>
      </c>
      <c r="G46" s="54">
        <f t="shared" si="1"/>
        <v>0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26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</row>
    <row r="47" spans="1:67" ht="18" x14ac:dyDescent="0.25">
      <c r="A47" s="53" t="s">
        <v>14</v>
      </c>
      <c r="B47" s="53"/>
      <c r="C47" s="53"/>
      <c r="D47" s="53"/>
      <c r="E47" s="55">
        <f>E44+E46</f>
        <v>0</v>
      </c>
      <c r="F47" s="55">
        <f>F44+F46</f>
        <v>0</v>
      </c>
      <c r="G47" s="55">
        <f>G44+G46</f>
        <v>0</v>
      </c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27"/>
    </row>
    <row r="48" spans="1:67" ht="9.9499999999999993" customHeight="1" x14ac:dyDescent="0.25">
      <c r="A48" s="27"/>
      <c r="B48" s="27"/>
      <c r="C48" s="27"/>
      <c r="D48" s="27"/>
      <c r="E48" s="28"/>
      <c r="F48" s="28"/>
      <c r="G48" s="28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1:7" ht="14.25" x14ac:dyDescent="0.2">
      <c r="A49" s="49" t="s">
        <v>44</v>
      </c>
      <c r="E49" s="2"/>
      <c r="F49" s="2"/>
      <c r="G49" s="2"/>
    </row>
    <row r="50" spans="1:7" x14ac:dyDescent="0.2">
      <c r="A50" s="1"/>
      <c r="E50" s="2"/>
      <c r="F50" s="2"/>
      <c r="G50" s="2"/>
    </row>
    <row r="51" spans="1:7" x14ac:dyDescent="0.2">
      <c r="A51" s="1"/>
    </row>
    <row r="52" spans="1:7" x14ac:dyDescent="0.2">
      <c r="A52" s="1"/>
      <c r="E52" s="61"/>
      <c r="F52" s="61"/>
      <c r="G52" s="61"/>
    </row>
    <row r="53" spans="1:7" x14ac:dyDescent="0.2">
      <c r="A53" s="1"/>
    </row>
    <row r="54" spans="1:7" x14ac:dyDescent="0.2">
      <c r="E54" s="61"/>
      <c r="F54" s="61"/>
    </row>
  </sheetData>
  <mergeCells count="4">
    <mergeCell ref="A1:T1"/>
    <mergeCell ref="A2:T2"/>
    <mergeCell ref="A3:T3"/>
    <mergeCell ref="A4:T4"/>
  </mergeCells>
  <phoneticPr fontId="0" type="noConversion"/>
  <printOptions horizontalCentered="1" verticalCentered="1"/>
  <pageMargins left="0" right="0" top="0" bottom="0.52" header="0" footer="0.25"/>
  <pageSetup scale="80" orientation="portrait" horizontalDpi="300" verticalDpi="300" r:id="rId1"/>
  <headerFooter alignWithMargins="0">
    <oddFooter xml:space="preserve">&amp;R&amp;8&amp;D&amp;T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Personnel</vt:lpstr>
      <vt:lpstr>Summary Budget</vt:lpstr>
      <vt:lpstr>Personnel!Print_Area</vt:lpstr>
      <vt:lpstr>'Summary Budget'!Print_Area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Huddy, Audra</cp:lastModifiedBy>
  <cp:lastPrinted>2016-02-12T17:44:23Z</cp:lastPrinted>
  <dcterms:created xsi:type="dcterms:W3CDTF">1997-01-24T19:36:53Z</dcterms:created>
  <dcterms:modified xsi:type="dcterms:W3CDTF">2018-10-05T20:59:20Z</dcterms:modified>
</cp:coreProperties>
</file>