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bauerl\Dropbox\College of Arts &amp; Sciences\Psychology\Graduate DONE Michael already built these pages\"/>
    </mc:Choice>
  </mc:AlternateContent>
  <xr:revisionPtr revIDLastSave="0" documentId="8_{4F3C0E84-F876-4501-A9F3-CB51DB7806F9}" xr6:coauthVersionLast="47" xr6:coauthVersionMax="47" xr10:uidLastSave="{00000000-0000-0000-0000-000000000000}"/>
  <bookViews>
    <workbookView xWindow="-110" yWindow="-110" windowWidth="19420" windowHeight="10420" tabRatio="675" xr2:uid="{00000000-000D-0000-FFFF-FFFF00000000}"/>
  </bookViews>
  <sheets>
    <sheet name="Program Disclosures" sheetId="8"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0">'Program Disclosures'!#REF!</definedName>
    <definedName name="OLE_LINK1" localSheetId="1">'Time to Completion'!#REF!</definedName>
    <definedName name="_xlnm.Print_Area" localSheetId="4">Attrition!$B$1:$Q$16</definedName>
    <definedName name="_xlnm.Print_Area" localSheetId="5">Licensure!$B$1:$D$20</definedName>
    <definedName name="_xlnm.Print_Area" localSheetId="2">'Program Costs'!$B$1:$D$20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D5" i="3" l="1"/>
  <c r="D6" i="3"/>
  <c r="D7" i="3"/>
  <c r="F8" i="1"/>
  <c r="H8" i="1"/>
  <c r="J8" i="1"/>
  <c r="L8" i="1"/>
  <c r="N8" i="1"/>
  <c r="P8" i="1"/>
  <c r="R8" i="1"/>
  <c r="T8" i="1"/>
  <c r="V8" i="1"/>
  <c r="X8" i="1"/>
  <c r="F9" i="1"/>
  <c r="H9" i="1"/>
  <c r="J9" i="1"/>
  <c r="L9" i="1"/>
  <c r="N9" i="1"/>
  <c r="P9" i="1"/>
  <c r="R9" i="1"/>
  <c r="T9" i="1"/>
  <c r="V9" i="1"/>
  <c r="X9" i="1"/>
  <c r="F10" i="1"/>
  <c r="H10" i="1"/>
  <c r="J10" i="1"/>
  <c r="L10" i="1"/>
  <c r="N10" i="1"/>
  <c r="P10" i="1"/>
  <c r="R10" i="1"/>
  <c r="T10" i="1"/>
  <c r="V10" i="1"/>
  <c r="X10" i="1"/>
  <c r="F11" i="1"/>
  <c r="H11" i="1"/>
  <c r="J11" i="1"/>
  <c r="L11" i="1"/>
  <c r="N11" i="1"/>
  <c r="P11" i="1"/>
  <c r="R11" i="1"/>
  <c r="T11" i="1"/>
  <c r="V11" i="1"/>
  <c r="X11" i="1"/>
  <c r="F12" i="1"/>
  <c r="H12" i="1"/>
  <c r="J12" i="1"/>
  <c r="L12" i="1"/>
  <c r="N12" i="1"/>
  <c r="P12" i="1"/>
  <c r="R12" i="1"/>
  <c r="T12" i="1"/>
  <c r="V12" i="1"/>
  <c r="X12" i="1"/>
  <c r="U14" i="2" l="1"/>
  <c r="V16" i="2" s="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<sst xmlns="http://schemas.openxmlformats.org/spreadsheetml/2006/main" count="193" uniqueCount="122">
  <si>
    <t>%</t>
  </si>
  <si>
    <t>N</t>
  </si>
  <si>
    <t>-</t>
  </si>
  <si>
    <t>Outcome</t>
  </si>
  <si>
    <t>Time to Degree Ranges</t>
  </si>
  <si>
    <t>Program Costs</t>
  </si>
  <si>
    <t>Students for whom this is the year of first enrollment (i.e. new students)</t>
  </si>
  <si>
    <t>Students still enrolled in program</t>
  </si>
  <si>
    <t>Variable</t>
  </si>
  <si>
    <t>Licensure</t>
  </si>
  <si>
    <t>Attrition</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</si>
  <si>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</si>
  <si>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</si>
  <si>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</si>
  <si>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</si>
  <si>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</si>
  <si>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</si>
  <si>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</si>
  <si>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</si>
  <si>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</si>
  <si>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</si>
  <si>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</si>
  <si>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Outcome </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</si>
  <si>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</si>
  <si>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</si>
  <si>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</si>
  <si>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</si>
  <si>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</si>
  <si>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</si>
  <si>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</si>
  <si>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</si>
  <si>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</si>
  <si>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</si>
  <si>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</si>
  <si>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</si>
  <si>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</si>
  <si>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Time to Completion for all students entering the program</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</si>
  <si>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</si>
  <si>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</si>
  <si>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</si>
  <si>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</si>
  <si>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</si>
  <si>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</si>
  <si>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</si>
  <si>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</si>
  <si>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</si>
  <si>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</si>
  <si>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</si>
  <si>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</si>
  <si>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r>
      <t xml:space="preserve">_____ </t>
    </r>
    <r>
      <rPr>
        <b/>
        <sz val="11"/>
        <color theme="1"/>
        <rFont val="Calibri"/>
        <family val="2"/>
        <scheme val="minor"/>
      </rPr>
      <t>Yes</t>
    </r>
  </si>
  <si>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</si>
  <si>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</si>
  <si>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Internship Placement - Table 1 </t>
  </si>
  <si>
    <t>Year in which Degrees were Conferred_2013-2014_2</t>
  </si>
  <si>
    <t>Year in which Degrees were Conferred_2013-2014_1</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</si>
  <si>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</si>
  <si>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</si>
  <si>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</si>
  <si>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</si>
  <si>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</si>
  <si>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</si>
  <si>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</si>
  <si>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</si>
  <si>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</si>
  <si>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</si>
  <si>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</si>
  <si>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</si>
  <si>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</si>
  <si>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</si>
  <si>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</si>
  <si>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</si>
  <si>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Conferred_Total_1</t>
  </si>
  <si>
    <t>Year in which Degrees were Conferred_Total_2</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</si>
  <si>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</si>
  <si>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</si>
  <si>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</si>
  <si>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</si>
  <si>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</si>
  <si>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</si>
  <si>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</si>
  <si>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</si>
  <si>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</si>
  <si>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</si>
  <si>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</si>
  <si>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</si>
  <si>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</si>
  <si>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</si>
  <si>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</si>
  <si>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</si>
  <si>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</si>
  <si>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of First Enrollment_2013-2014_N</t>
  </si>
  <si>
    <t>Year of First Enrollment_2014-2015_N</t>
  </si>
  <si>
    <t>Year of First Enrollment_2015-2016_N</t>
  </si>
  <si>
    <t>Year of First Enrollment_2016-2017_N</t>
  </si>
  <si>
    <t>Year of First Enrollment_2017-2018_N</t>
  </si>
  <si>
    <t>Year of First Enrollment_2018-2019_N</t>
  </si>
  <si>
    <t>Year of First Enrollment_2019-2020_N</t>
  </si>
  <si>
    <t>Year of First Enrollment_2020-2021_N</t>
  </si>
  <si>
    <t>Year of First Enrollment_2021-2022_N</t>
  </si>
  <si>
    <t>Year of First Enrollment_2013-2014_%</t>
  </si>
  <si>
    <t>Year of First Enrollment_2014-2015_%</t>
  </si>
  <si>
    <t>Year of First Enrollment_2015-2016_%</t>
  </si>
  <si>
    <t>Year of First Enrollment_2016-2017_%</t>
  </si>
  <si>
    <t>Year of First Enrollment_2017-2018_%</t>
  </si>
  <si>
    <t>Year of First Enrollment_2018-2019_%</t>
  </si>
  <si>
    <t>Year of First Enrollment_2019-2020_%</t>
  </si>
  <si>
    <t>Year of First Enrollment_2020-2021_%</t>
  </si>
  <si>
    <t>Year of First Enrollment_2021-2022_%</t>
  </si>
  <si>
    <t>Year Applied for Internship_2018-2019_%</t>
  </si>
  <si>
    <r>
      <t>Students who obtained half-time internships* (</t>
    </r>
    <r>
      <rPr>
        <i/>
        <sz val="11"/>
        <color theme="1"/>
        <rFont val="Times New Roman"/>
        <family val="1"/>
      </rPr>
      <t>if applicable)</t>
    </r>
  </si>
  <si>
    <t>Year in which Degrees were Conferred_2022-2023_1</t>
  </si>
  <si>
    <t>Year in which Degrees were Conferred_2022-2023_2</t>
  </si>
  <si>
    <r>
      <t>2023-2024 1</t>
    </r>
    <r>
      <rPr>
        <b/>
        <vertAlign val="superscript"/>
        <sz val="11"/>
        <color indexed="8"/>
        <rFont val="Times New Roman"/>
        <family val="1"/>
      </rPr>
      <t>st</t>
    </r>
    <r>
      <rPr>
        <b/>
        <sz val="11"/>
        <color indexed="8"/>
        <rFont val="Times New Roman"/>
        <family val="1"/>
      </rPr>
      <t>-year 
Cohort Cost</t>
    </r>
  </si>
  <si>
    <t>Year Applied for Internship_2022-2023_N</t>
  </si>
  <si>
    <t>Year Applied for Internship_2022-2023_%</t>
  </si>
  <si>
    <t>Year of First Enrollment_2022-2023_N</t>
  </si>
  <si>
    <t>Year of First Enrollment_2022-2023_%</t>
  </si>
  <si>
    <t>2013-2023</t>
  </si>
  <si>
    <t>X NO</t>
  </si>
  <si>
    <t>Date Program Tables are updated: 08/08/23</t>
  </si>
  <si>
    <t>The program requires 90 credit hours for those entering with the bachelor’s degree and 56 credit hours for those entering with the master’s degree. Students who enter with a master’s degree and wish to determine whether their previously completed coursework can be counted as equivalent courses to the course requirements of the doctoral program should submit copies of the course syllabi to the Director of Clinical Training to be reviewed by relevant faculty. If such courses are approved as equivalent to course requirements in the doctoral training program, they will not have to be repeated.  Please note that the only courses eligible for potential waivers are those that are not core clinical requirements.  No core clinical requirements can be waived. This includes the required practica in the Training Clinic; even if students entering with a master’s degree have completed prior practical training, they are still required to complete four semesters of practica in the Training Clinic. However, it is possible that they can start traineeship early. For students who enter the doctoral program having completed a master’s thesis elsewhere, the thesis requirement may be waived; a copy of the thesis must be provided to the Admissions Chair, the Director of Clinical Training, and the student’s faculty mentor and must receive approval from these individuals prior to the thesis requirement being waived. Students may have a complete waiver of the requirement, be required to complete a thesis equivalency project, or complete a new thesis, following standard procedures.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</si>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</sst>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b/>
      <sz val="11"/>
      <color indexed="10"/>
      <name val="Calibri"/>
      <family val="2"/>
    </font>
    <font>
      <b/>
      <sz val="14"/>
      <name val="Times New Roman"/>
      <family val="1"/>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0"/>
      <color rgb="FF000000"/>
      <name val="Times New Roman"/>
      <family val="1"/>
    </font>
    <font>
      <sz val="11"/>
      <color theme="1"/>
      <name val="Times New Roman"/>
      <family val="1"/>
    </font>
    <font>
      <b/>
      <sz val="11"/>
      <color theme="1"/>
      <name val="Times New Roman"/>
      <family val="1"/>
    </font>
    <font>
      <sz val="11"/>
      <color theme="1"/>
      <name val="Calibri"/>
      <family val="2"/>
      <scheme val="minor"/>
    </font>
    <font>
      <b/>
      <sz val="14"/>
      <color theme="1"/>
      <name val="Times New Roman"/>
      <family val="1"/>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i/>
      <sz val="11"/>
      <color theme="1"/>
      <name val="Times New Roman"/>
      <family val="1"/>
    </font>
    <font>
      <b/>
      <sz val="10"/>
      <color rgb="FF000000"/>
      <name val="Times New Roman"/>
      <family val="1"/>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8">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s>
  <cellStyleXfs count="6">
    <xf numFmtId="0" fontId="0"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113">
    <xf numFmtId="0" fontId="0" fillId="0" borderId="0" xfId="0"/>
    <xf numFmtId="0" fontId="0" fillId="2" borderId="0" xfId="0" applyFill="1"/>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9" fillId="2" borderId="0" xfId="0" applyFont="1" applyFill="1" applyAlignment="1">
      <alignment vertical="center"/>
    </xf>
    <xf numFmtId="0" fontId="8" fillId="2" borderId="16" xfId="0" applyFont="1" applyFill="1" applyBorder="1" applyAlignment="1" applyProtection="1">
      <alignment horizontal="center" vertical="center" wrapText="1"/>
      <protection locked="0"/>
    </xf>
    <xf numFmtId="0" fontId="12" fillId="2" borderId="0" xfId="0" applyFont="1" applyFill="1"/>
    <xf numFmtId="0" fontId="5" fillId="2" borderId="0" xfId="0" applyFont="1" applyFill="1"/>
    <xf numFmtId="0" fontId="13" fillId="2" borderId="0" xfId="0" applyFont="1" applyFill="1"/>
    <xf numFmtId="1" fontId="8" fillId="2" borderId="4"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protection locked="0"/>
    </xf>
    <xf numFmtId="1" fontId="8" fillId="2" borderId="7" xfId="0" applyNumberFormat="1" applyFont="1" applyFill="1" applyBorder="1" applyAlignment="1" applyProtection="1">
      <alignment horizontal="center" vertical="center" wrapText="1"/>
      <protection locked="0"/>
    </xf>
    <xf numFmtId="1" fontId="8" fillId="2" borderId="12"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9" fillId="2" borderId="13" xfId="0" applyFont="1" applyFill="1" applyBorder="1" applyAlignment="1" applyProtection="1">
      <alignment vertical="center"/>
      <protection locked="0"/>
    </xf>
    <xf numFmtId="0" fontId="10" fillId="2" borderId="0" xfId="0" applyFont="1" applyFill="1" applyAlignment="1" applyProtection="1">
      <alignment vertical="center"/>
      <protection locked="0"/>
    </xf>
    <xf numFmtId="1" fontId="8" fillId="2" borderId="29" xfId="0" applyNumberFormat="1" applyFont="1" applyFill="1" applyBorder="1" applyAlignment="1" applyProtection="1">
      <alignment horizontal="center" vertical="center" wrapText="1"/>
      <protection locked="0"/>
    </xf>
    <xf numFmtId="1" fontId="8" fillId="2" borderId="30"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1" fontId="8"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8" fillId="2" borderId="20" xfId="0" applyNumberFormat="1"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6" fillId="2" borderId="0" xfId="0" applyFont="1" applyFill="1" applyAlignment="1" applyProtection="1">
      <alignment vertical="center"/>
      <protection locked="0"/>
    </xf>
    <xf numFmtId="0" fontId="15" fillId="0" borderId="0" xfId="0" applyFont="1"/>
    <xf numFmtId="0" fontId="7" fillId="2" borderId="24" xfId="0" applyFont="1" applyFill="1" applyBorder="1" applyAlignment="1">
      <alignment vertical="top" wrapText="1"/>
    </xf>
    <xf numFmtId="0" fontId="0" fillId="2" borderId="26" xfId="0" applyFill="1" applyBorder="1" applyProtection="1">
      <protection locked="0"/>
    </xf>
    <xf numFmtId="0" fontId="7" fillId="0" borderId="25" xfId="0" applyFont="1" applyBorder="1" applyAlignment="1">
      <alignment vertical="top"/>
    </xf>
    <xf numFmtId="0" fontId="7"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7" fillId="0" borderId="31" xfId="0" applyFont="1" applyBorder="1" applyAlignment="1" applyProtection="1">
      <alignment vertical="top" wrapText="1"/>
      <protection locked="0"/>
    </xf>
    <xf numFmtId="0" fontId="0" fillId="2" borderId="23" xfId="0" applyFill="1" applyBorder="1" applyProtection="1">
      <protection locked="0"/>
    </xf>
    <xf numFmtId="0" fontId="16" fillId="2" borderId="0" xfId="0" applyFont="1" applyFill="1" applyAlignment="1" applyProtection="1">
      <alignment vertical="center"/>
      <protection locked="0"/>
    </xf>
    <xf numFmtId="0" fontId="0" fillId="0" borderId="35" xfId="0" applyBorder="1" applyAlignment="1" applyProtection="1">
      <alignment vertical="center"/>
      <protection locked="0"/>
    </xf>
    <xf numFmtId="0" fontId="0" fillId="2" borderId="35" xfId="0"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8" fillId="2" borderId="21" xfId="0" applyFont="1" applyFill="1" applyBorder="1" applyAlignment="1">
      <alignment vertical="center" wrapText="1"/>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22" xfId="0" applyFont="1" applyFill="1" applyBorder="1" applyAlignment="1">
      <alignment vertical="center" wrapText="1"/>
    </xf>
    <xf numFmtId="0" fontId="8" fillId="2" borderId="19"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20" xfId="0" applyFont="1" applyFill="1" applyBorder="1" applyAlignment="1" applyProtection="1">
      <alignment horizontal="center" vertical="center" wrapText="1"/>
      <protection locked="0"/>
    </xf>
    <xf numFmtId="0" fontId="9" fillId="3" borderId="38" xfId="0" applyFont="1" applyFill="1" applyBorder="1" applyAlignment="1">
      <alignment horizontal="center" vertical="center"/>
    </xf>
    <xf numFmtId="0" fontId="9" fillId="3" borderId="29" xfId="0" applyFont="1" applyFill="1" applyBorder="1" applyAlignment="1">
      <alignment horizontal="center" vertical="center" wrapText="1"/>
    </xf>
    <xf numFmtId="0" fontId="8" fillId="2" borderId="19" xfId="0" applyFont="1" applyFill="1" applyBorder="1" applyAlignment="1">
      <alignment vertical="center" wrapText="1"/>
    </xf>
    <xf numFmtId="0" fontId="8" fillId="2" borderId="17"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9" fillId="3" borderId="28" xfId="0" applyFont="1" applyFill="1" applyBorder="1" applyAlignment="1">
      <alignment horizontal="center" vertical="center" wrapText="1"/>
    </xf>
    <xf numFmtId="0" fontId="8" fillId="2" borderId="40" xfId="0" applyFont="1" applyFill="1" applyBorder="1" applyAlignment="1">
      <alignment vertical="center" wrapText="1"/>
    </xf>
    <xf numFmtId="9" fontId="8" fillId="2" borderId="13" xfId="0" applyNumberFormat="1" applyFont="1" applyFill="1" applyBorder="1" applyAlignment="1" applyProtection="1">
      <alignment horizontal="center" vertical="center" wrapText="1"/>
      <protection locked="0"/>
    </xf>
    <xf numFmtId="0" fontId="17" fillId="3" borderId="27" xfId="0" applyFont="1" applyFill="1" applyBorder="1" applyAlignment="1">
      <alignment horizontal="center"/>
    </xf>
    <xf numFmtId="0" fontId="8" fillId="2" borderId="34" xfId="0" applyFont="1" applyFill="1" applyBorder="1" applyAlignment="1">
      <alignment vertical="center" wrapText="1"/>
    </xf>
    <xf numFmtId="1" fontId="8" fillId="2" borderId="18" xfId="0" applyNumberFormat="1" applyFont="1" applyFill="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protection locked="0"/>
    </xf>
    <xf numFmtId="0" fontId="8" fillId="2" borderId="36" xfId="0" applyFont="1" applyFill="1" applyBorder="1" applyAlignment="1">
      <alignment vertical="center" wrapText="1"/>
    </xf>
    <xf numFmtId="0" fontId="8" fillId="2" borderId="37" xfId="0" applyFont="1" applyFill="1" applyBorder="1" applyAlignment="1">
      <alignment vertical="center" wrapText="1"/>
    </xf>
    <xf numFmtId="0" fontId="8" fillId="2" borderId="39" xfId="0" applyFont="1" applyFill="1" applyBorder="1" applyAlignment="1">
      <alignment vertical="center" wrapText="1"/>
    </xf>
    <xf numFmtId="0" fontId="8" fillId="2" borderId="24" xfId="0" applyFont="1" applyFill="1" applyBorder="1" applyAlignment="1">
      <alignment vertical="center" wrapText="1"/>
    </xf>
    <xf numFmtId="0" fontId="8" fillId="2" borderId="13" xfId="0" applyFont="1" applyFill="1" applyBorder="1" applyAlignment="1">
      <alignment vertical="center" wrapText="1"/>
    </xf>
    <xf numFmtId="0" fontId="12" fillId="2" borderId="24" xfId="0" applyFont="1" applyFill="1" applyBorder="1" applyAlignment="1">
      <alignment vertical="center" wrapText="1"/>
    </xf>
    <xf numFmtId="0" fontId="12" fillId="2" borderId="13" xfId="0" applyFont="1" applyFill="1" applyBorder="1" applyAlignment="1">
      <alignment vertical="center" wrapText="1"/>
    </xf>
    <xf numFmtId="0" fontId="12" fillId="2" borderId="24" xfId="0" applyFont="1" applyFill="1" applyBorder="1" applyAlignment="1">
      <alignment vertical="center"/>
    </xf>
    <xf numFmtId="0" fontId="9" fillId="2" borderId="41" xfId="0" applyFont="1" applyFill="1" applyBorder="1" applyAlignment="1">
      <alignment vertical="center" wrapText="1"/>
    </xf>
    <xf numFmtId="0" fontId="9" fillId="2" borderId="39" xfId="0" applyFont="1" applyFill="1" applyBorder="1" applyAlignment="1">
      <alignment vertical="center" wrapText="1"/>
    </xf>
    <xf numFmtId="0" fontId="12" fillId="2" borderId="41" xfId="0" applyFont="1" applyFill="1" applyBorder="1" applyAlignment="1">
      <alignment vertical="center" wrapText="1"/>
    </xf>
    <xf numFmtId="0" fontId="12" fillId="2" borderId="39" xfId="0" applyFont="1" applyFill="1" applyBorder="1" applyAlignment="1">
      <alignment vertical="center" wrapText="1"/>
    </xf>
    <xf numFmtId="0" fontId="12" fillId="2" borderId="41" xfId="0" applyFont="1" applyFill="1" applyBorder="1" applyAlignment="1">
      <alignment vertical="center"/>
    </xf>
    <xf numFmtId="0" fontId="9" fillId="3" borderId="24"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8" fillId="2" borderId="42" xfId="0" applyNumberFormat="1"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41" xfId="0"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8" fillId="2" borderId="41" xfId="0" applyFont="1" applyFill="1" applyBorder="1" applyAlignment="1">
      <alignment horizontal="center" vertical="center"/>
    </xf>
    <xf numFmtId="0" fontId="9" fillId="3" borderId="13" xfId="0" applyFont="1" applyFill="1" applyBorder="1" applyAlignment="1">
      <alignment horizontal="center" vertical="center" wrapText="1"/>
    </xf>
    <xf numFmtId="0" fontId="12" fillId="2" borderId="13" xfId="0" applyFont="1" applyFill="1" applyBorder="1" applyAlignment="1">
      <alignment vertical="center"/>
    </xf>
    <xf numFmtId="0" fontId="12" fillId="2" borderId="39" xfId="0" applyFont="1" applyFill="1" applyBorder="1" applyAlignment="1">
      <alignment vertical="center"/>
    </xf>
    <xf numFmtId="1" fontId="8" fillId="2" borderId="42"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0" fontId="9" fillId="3" borderId="31"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43" xfId="0" applyFont="1" applyFill="1" applyBorder="1" applyAlignment="1">
      <alignment horizontal="center" vertical="center"/>
    </xf>
    <xf numFmtId="0" fontId="0" fillId="2" borderId="12" xfId="0" applyFill="1" applyBorder="1" applyAlignment="1" applyProtection="1">
      <alignment horizontal="left" vertical="top" indent="1"/>
      <protection locked="0"/>
    </xf>
    <xf numFmtId="0" fontId="0" fillId="2" borderId="44"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5" xfId="0" applyFill="1" applyBorder="1" applyProtection="1">
      <protection locked="0"/>
    </xf>
    <xf numFmtId="0" fontId="0" fillId="2" borderId="46" xfId="0" applyFill="1" applyBorder="1" applyProtection="1">
      <protection locked="0"/>
    </xf>
    <xf numFmtId="0" fontId="16" fillId="2" borderId="0" xfId="0" applyFont="1" applyFill="1" applyAlignment="1" applyProtection="1">
      <alignment horizontal="left" vertical="top"/>
      <protection locked="0"/>
    </xf>
    <xf numFmtId="0" fontId="16" fillId="2" borderId="0" xfId="0" applyFont="1" applyFill="1" applyAlignment="1" applyProtection="1">
      <alignment vertical="top"/>
      <protection locked="0"/>
    </xf>
    <xf numFmtId="0" fontId="12" fillId="2" borderId="22" xfId="5" applyFont="1" applyFill="1" applyBorder="1" applyAlignment="1">
      <alignment vertical="center" wrapText="1"/>
    </xf>
    <xf numFmtId="1" fontId="8" fillId="2" borderId="39" xfId="0" applyNumberFormat="1" applyFont="1" applyFill="1" applyBorder="1" applyAlignment="1">
      <alignment horizontal="center" vertical="center"/>
    </xf>
    <xf numFmtId="0" fontId="8" fillId="2" borderId="47" xfId="0" applyFont="1" applyFill="1" applyBorder="1" applyAlignment="1">
      <alignment horizontal="center" vertical="center"/>
    </xf>
    <xf numFmtId="0" fontId="21" fillId="3" borderId="27" xfId="0" applyFont="1" applyFill="1" applyBorder="1" applyAlignment="1">
      <alignment horizontal="center" vertical="center" wrapText="1"/>
    </xf>
    <xf numFmtId="0" fontId="22" fillId="0" borderId="0" xfId="0" applyFont="1"/>
    <xf numFmtId="6" fontId="8" fillId="2" borderId="2" xfId="0" applyNumberFormat="1" applyFont="1" applyFill="1" applyBorder="1" applyAlignment="1" applyProtection="1">
      <alignment horizontal="center" vertical="center" wrapText="1"/>
      <protection locked="0"/>
    </xf>
    <xf numFmtId="6" fontId="8" fillId="2" borderId="20" xfId="0" applyNumberFormat="1" applyFont="1" applyFill="1" applyBorder="1" applyAlignment="1" applyProtection="1">
      <alignment horizontal="center" vertical="center" wrapText="1"/>
      <protection locked="0"/>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85284-DC92-4791-B3B3-0C76D01A5EE7}" name="Outcome" displayName="Outcome" ref="B3:X12" totalsRowShown="0" headerRowBorderDxfId="98" tableBorderDxfId="97">
  <autoFilter ref="B3:X12" xr:uid="{2B085284-DC92-4791-B3B3-0C76D01A5E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C097E087-2C0A-40E6-B21A-682970DA98F2}" name="Outcome" dataDxfId="96"/>
    <tableColumn id="2" xr3:uid="{1E627149-CA29-4138-9008-5A8879997C0F}" name="Year in which Degrees were Conferred_2013-2014_1" dataDxfId="95"/>
    <tableColumn id="3" xr3:uid="{B7F5607A-F21B-45A0-B2E2-867617655AC8}" name="Year in which Degrees were Conferred_2013-2014_2" dataDxfId="94">
      <calculatedColumnFormula>C4/C$4*100</calculatedColumnFormula>
    </tableColumn>
    <tableColumn id="4" xr3:uid="{9C74F862-8674-49F0-9D0D-8DB3BB8B23AB}" name="Year in which Degrees were Conferred_2014-2015_1" dataDxfId="93"/>
    <tableColumn id="5" xr3:uid="{91F0047A-0D53-4160-AC71-C7BA4119B9E2}" name="Year in which Degrees were Conferred_2014-2015_2" dataDxfId="92">
      <calculatedColumnFormula>E4/E$4*100</calculatedColumnFormula>
    </tableColumn>
    <tableColumn id="6" xr3:uid="{796CB693-3411-4167-9935-B6AC702052F8}" name="Year in which Degrees were Conferred_2015-2016_1" dataDxfId="91"/>
    <tableColumn id="7" xr3:uid="{EEBA63FF-EEC3-4EDF-A8FC-0C3BDBB04CFF}" name="Year in which Degrees were Conferred_2015-2016_2" dataDxfId="90">
      <calculatedColumnFormula>G4/G$4*100</calculatedColumnFormula>
    </tableColumn>
    <tableColumn id="8" xr3:uid="{5BFBE6DE-85BD-48F0-92F0-6F96E920DCEF}" name="Year in which Degrees were Conferred_2016-2017_1" dataDxfId="89"/>
    <tableColumn id="9" xr3:uid="{15595089-AA27-4047-B553-B87573C4594E}" name="Year in which Degrees were Conferred_2016-2017_2" dataDxfId="88">
      <calculatedColumnFormula>I4/I$4*100</calculatedColumnFormula>
    </tableColumn>
    <tableColumn id="10" xr3:uid="{FAC1E678-8658-4E13-B21B-B19E3EEB81A4}" name="Year in which Degrees were Conferred_2017-2018_1" dataDxfId="87"/>
    <tableColumn id="11" xr3:uid="{29505EBE-9612-492B-9E1C-2F1C77654786}" name="Year in which Degrees were Conferred_2017-2018_2" dataDxfId="86">
      <calculatedColumnFormula>K4/K$4*100</calculatedColumnFormula>
    </tableColumn>
    <tableColumn id="12" xr3:uid="{EA9BD0A1-F067-4BDF-8B7D-032EE27FD7A8}" name="Year in which Degrees were Conferred_2018-2019_1" dataDxfId="85"/>
    <tableColumn id="13" xr3:uid="{82D9E042-56D8-4946-84B2-B3498682D246}" name="Year in which Degrees were Conferred_2018-2019_2" dataDxfId="84">
      <calculatedColumnFormula>M4/M$4*100</calculatedColumnFormula>
    </tableColumn>
    <tableColumn id="14" xr3:uid="{0A6BC16F-BA4B-465E-871B-4253C770D08E}" name="Year in which Degrees were Conferred_2019-2020_1" dataDxfId="83"/>
    <tableColumn id="15" xr3:uid="{6B93FB86-65B0-4F84-A3D8-2822DDE3B27F}" name="Year in which Degrees were Conferred_2019-2020_2" dataDxfId="82">
      <calculatedColumnFormula>O4/O$4*100</calculatedColumnFormula>
    </tableColumn>
    <tableColumn id="16" xr3:uid="{0A3B50A2-0D9A-4487-8EFE-37BA33BD9C6B}" name="Year in which Degrees were Conferred_2020-2021_1" dataDxfId="81"/>
    <tableColumn id="17" xr3:uid="{6723598C-F0B4-4041-8AB3-352863B025B3}" name="Year in which Degrees were Conferred_2020-2021_2" dataDxfId="80">
      <calculatedColumnFormula>Q4/Q$4*100</calculatedColumnFormula>
    </tableColumn>
    <tableColumn id="18" xr3:uid="{81F182C1-BD4F-467E-8855-D0AF4C9CDD3E}" name="Year in which Degrees were Conferred_2021-2022_1" dataDxfId="79"/>
    <tableColumn id="19" xr3:uid="{33C68B64-6CF8-47A4-92D6-E9B9601D046C}" name="Year in which Degrees were Conferred_2021-2022_2" dataDxfId="78">
      <calculatedColumnFormula>S4/S$4*100</calculatedColumnFormula>
    </tableColumn>
    <tableColumn id="20" xr3:uid="{BBF619DC-74FE-452F-9CE4-2BDAF7F6255C}" name="Year in which Degrees were Conferred_2022-2023_1" dataDxfId="77"/>
    <tableColumn id="21" xr3:uid="{BB2D5149-5314-42BD-A996-A58DDCB61AE1}" name="Year in which Degrees were Conferred_2022-2023_2" dataDxfId="76">
      <calculatedColumnFormula>U4/U$4*100</calculatedColumnFormula>
    </tableColumn>
    <tableColumn id="22" xr3:uid="{CABC4D2B-9304-4503-8C21-6A53D001BBC6}" name="Year in which Degrees were Conferred_Total_1" dataDxfId="75"/>
    <tableColumn id="23" xr3:uid="{F33C2897-5A48-47C9-B404-80BCF47A3733}" name="Year in which Degrees were Conferred_Total_2" dataDxfId="74">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DE42D1-CBFC-4D64-ADF7-4F2BB1A6EF58}" name="Program_Costs" displayName="Program_Costs" ref="B3:C8" totalsRowShown="0" tableBorderDxfId="73">
  <autoFilter ref="B3:C8" xr:uid="{98DE42D1-CBFC-4D64-ADF7-4F2BB1A6EF58}">
    <filterColumn colId="0" hiddenButton="1"/>
    <filterColumn colId="1" hiddenButton="1"/>
  </autoFilter>
  <tableColumns count="2">
    <tableColumn id="1" xr3:uid="{22CB1616-415C-4223-9345-FC826414237A}" name="Description" dataDxfId="72"/>
    <tableColumn id="2" xr3:uid="{F23A495C-5981-414A-9D18-5D198BA73066}" name="2023-2024 1st-year _x000a_Cohort Cost" dataDxfId="7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A447-0C07-4090-9333-842E769689ED}" name="Internship_Placement_Table_2" displayName="Internship_Placement_Table_2" ref="B13:V16" totalsRowShown="0" headerRowDxfId="70" headerRowBorderDxfId="69" tableBorderDxfId="68">
  <autoFilter ref="B13:V16" xr:uid="{9581A447-0C07-4090-9333-842E76968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8471AFE-3B0D-44C1-AD52-73E0176C025E}" name=" Outcome"/>
    <tableColumn id="2" xr3:uid="{FFCCFEFE-30BF-4159-9A63-64A49FB99A7E}" name="Year Applied for Internship_2013-2014_N"/>
    <tableColumn id="3" xr3:uid="{D0574F70-8566-4C6E-8071-3A2B4B3CA2DF}" name="Year Applied for Internship_2013-2014_%"/>
    <tableColumn id="4" xr3:uid="{D49BD23B-DF9F-480F-A3FB-8F8248BE6C02}" name="Year Applied for Internship_2014-2015_N"/>
    <tableColumn id="5" xr3:uid="{3DE4DB45-7499-4E65-AFA7-3A191354C260}" name="Year Applied for Internship_2014-2015_%"/>
    <tableColumn id="6" xr3:uid="{525DD1E3-265E-42FE-9A70-35C2443E18BD}" name="Year Applied for Internship_2015-2016_N"/>
    <tableColumn id="7" xr3:uid="{2FD0F3AE-ADC2-431F-A265-07DDCF0C9056}" name="Year Applied for Internship_2015-2016_%"/>
    <tableColumn id="8" xr3:uid="{F59FECD4-741E-41EC-B489-DDC2414E6372}" name="Year Applied for Internship_2016-2017_N"/>
    <tableColumn id="9" xr3:uid="{C74E283D-58C4-4964-92C2-521F925C4DA4}" name="Year Applied for Internship_2016-2017_%"/>
    <tableColumn id="10" xr3:uid="{274351A7-67AE-4BC8-AE4F-9BE53FF7ABD4}" name="Year Applied for Internship_2017-2018_N"/>
    <tableColumn id="11" xr3:uid="{DCF43AF2-F180-4F39-AA57-BA099A83C571}" name="Year Applied for Internship_2017-2018_%"/>
    <tableColumn id="12" xr3:uid="{DABDB84F-6B15-46EB-A7AC-497FD761441C}" name="Year Applied for Internship_2018-2019_N"/>
    <tableColumn id="13" xr3:uid="{3C1790EB-0E35-4F53-9465-9C10368E50EE}" name="Year Applied for Internship_2018-2019_%"/>
    <tableColumn id="14" xr3:uid="{8DD14F27-AB36-4757-B604-CC3FDB9DF7FA}" name="Year Applied for Internship_2019-2020_N"/>
    <tableColumn id="15" xr3:uid="{D392E874-5EFD-4049-B448-6CFF97D0E913}" name="Year Applied for Internship_2019-2020_%"/>
    <tableColumn id="16" xr3:uid="{7164577B-858E-4EA7-8C23-08D6849D34A2}" name="Year Applied for Internship_2020-2021_N"/>
    <tableColumn id="17" xr3:uid="{D914332E-4CC1-49A4-8726-C35D4296DE83}" name="Year Applied for Internship_2020-2021_%"/>
    <tableColumn id="18" xr3:uid="{E21BE4A7-ACB5-4DD6-A327-8D2C92F79A49}" name="Year Applied for Internship_2021-2022_N"/>
    <tableColumn id="19" xr3:uid="{B6D207CF-1B18-40E1-9AD6-39985F2C91D5}" name="Year Applied for Internship_2021-2022_%"/>
    <tableColumn id="20" xr3:uid="{12A8ACFE-D641-467A-B07E-EEF39C784FCE}" name="Year Applied for Internship_2022-2023_N"/>
    <tableColumn id="21" xr3:uid="{0CCE1310-C209-41B0-99D6-1D0A9355E600}"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D4827C-D505-4664-8DEC-6ABF024C11A5}" name="Internship_Placement_Table_1" displayName="Internship_Placement_Table_1" ref="B3:V10" totalsRowShown="0" tableBorderDxfId="67">
  <autoFilter ref="B3:V10" xr:uid="{E0D4827C-D505-4664-8DEC-6ABF024C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27F689-787F-4BD5-ABFA-0A0B189BA493}" name="Outcome " dataDxfId="66"/>
    <tableColumn id="2" xr3:uid="{8C792BC0-4B34-4512-A96D-27296AD6379E}" name="Year Applied for Internship_2013-2014_N" dataDxfId="65"/>
    <tableColumn id="3" xr3:uid="{4A8B111F-B1E9-413B-87BA-A2244450B96B}" name="Year Applied for Internship_2013-2014_%" dataDxfId="64"/>
    <tableColumn id="4" xr3:uid="{AEA204F3-5E84-401C-82BE-1D37DC4AAF2A}" name="Year Applied for Internship_2014-2015_N" dataDxfId="63"/>
    <tableColumn id="5" xr3:uid="{6EA83439-D8EC-4804-BCA4-76A2326D6EB8}" name="Year Applied for Internship_2014-2015_%" dataDxfId="62"/>
    <tableColumn id="6" xr3:uid="{5ED2CC5E-8C3E-458D-B1A5-06777176812E}" name="Year Applied for Internship_2015-2016_N" dataDxfId="61"/>
    <tableColumn id="7" xr3:uid="{E8101F04-0CC4-41FE-837A-CFD0D56494EF}" name="Year Applied for Internship_2015-2016_%" dataDxfId="60"/>
    <tableColumn id="8" xr3:uid="{18A08234-FDC7-4E31-9306-7696EF2F901C}" name="Year Applied for Internship_2016-2017_N" dataDxfId="59"/>
    <tableColumn id="9" xr3:uid="{B62AB2C6-35EC-444D-81B8-865605E963B8}" name="Year Applied for Internship_2016-2017_%" dataDxfId="58"/>
    <tableColumn id="10" xr3:uid="{72EB00F7-7B51-4C84-80DD-EF4C04956AE8}" name="Year Applied for Internship_2017-2018_N" dataDxfId="57"/>
    <tableColumn id="11" xr3:uid="{7CD5CF6B-763B-4AE7-97C0-40F3F3ED2848}" name="Year Applied for Internship_2017-2018_%" dataDxfId="56"/>
    <tableColumn id="12" xr3:uid="{AECE5B42-3D18-4B22-8791-AF8BA3C3A983}" name="Year Applied for Internship_2018-2019_N" dataDxfId="55"/>
    <tableColumn id="13" xr3:uid="{902E79DB-33F0-4B82-9D31-5C9F8AC077FA}" name="Year Applied for Internship_2018-2019_%" dataDxfId="54"/>
    <tableColumn id="14" xr3:uid="{D00C1AB4-73EA-4F8F-BC38-1C6B28F3DF47}" name="Year Applied for Internship_2019-2020_N" dataDxfId="53"/>
    <tableColumn id="15" xr3:uid="{B7116189-A8D3-4288-BECE-F06D79EBA715}" name="Year Applied for Internship_2019-2020_%" dataDxfId="52"/>
    <tableColumn id="16" xr3:uid="{BEF01C62-1EBF-42D3-9C8F-A953986C7CD2}" name="Year Applied for Internship_2020-2021_N" dataDxfId="51"/>
    <tableColumn id="17" xr3:uid="{36C5BC55-5454-4EC8-99E8-D7DE5D2E6C9C}" name="Year Applied for Internship_2020-2021_%" dataDxfId="50"/>
    <tableColumn id="18" xr3:uid="{11CBBCD6-7D74-45E7-A0BE-CA75297FE221}" name="Year Applied for Internship_2021-2022_N" dataDxfId="49"/>
    <tableColumn id="19" xr3:uid="{9EF7FB78-904F-4225-825D-DA2F2A5221A4}" name="Year Applied for Internship_2021-2022_%" dataDxfId="48"/>
    <tableColumn id="20" xr3:uid="{22755A01-E514-4B1A-BB19-B8D30A05302C}" name="Year Applied for Internship_2022-2023_N" dataDxfId="47"/>
    <tableColumn id="21" xr3:uid="{B640F577-1ECD-4599-ADC0-4577C92C1041}" name="Year Applied for Internship_2022-2023_%" dataDxfId="4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B4D64-4D72-44BD-B55C-B1B6585DF342}" name="Attrition" displayName="Attrition" ref="B3:V7" totalsRowShown="0" headerRowDxfId="45" tableBorderDxfId="44">
  <autoFilter ref="B3:V7" xr:uid="{5CBB4D64-4D72-44BD-B55C-B1B6585D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FFFA478-CD6F-4644-BD54-8FB04F2D77B8}" name="Variable" dataDxfId="43"/>
    <tableColumn id="2" xr3:uid="{52862778-6E56-499C-BF72-6FFFC675D10E}" name="Year of First Enrollment_2013-2014_N" dataDxfId="42"/>
    <tableColumn id="3" xr3:uid="{9291D020-0DEC-4D77-BFF2-BF7733FC266B}" name="Year of First Enrollment_2013-2014_%" dataDxfId="41"/>
    <tableColumn id="4" xr3:uid="{BF83EC4A-7657-418F-8304-8A4DFE6FBDAE}" name="Year of First Enrollment_2014-2015_N" dataDxfId="40"/>
    <tableColumn id="5" xr3:uid="{43FCEA02-3A25-4238-91A3-86348BB6B865}" name="Year of First Enrollment_2014-2015_%" dataDxfId="39"/>
    <tableColumn id="6" xr3:uid="{AF8D1747-37B7-4037-8945-D948221A06F1}" name="Year of First Enrollment_2015-2016_N" dataDxfId="38"/>
    <tableColumn id="7" xr3:uid="{83922681-0974-4C91-BB65-E42942849AA2}" name="Year of First Enrollment_2015-2016_%" dataDxfId="37"/>
    <tableColumn id="8" xr3:uid="{D146D8DE-9726-4E52-8952-FD34C97E521D}" name="Year of First Enrollment_2016-2017_N" dataDxfId="36"/>
    <tableColumn id="9" xr3:uid="{11956409-7E0A-4261-BDA7-941367CF94DA}" name="Year of First Enrollment_2016-2017_%" dataDxfId="35"/>
    <tableColumn id="10" xr3:uid="{C37DB423-908D-452C-AC04-950F98C6C4E0}" name="Year of First Enrollment_2017-2018_N" dataDxfId="34"/>
    <tableColumn id="11" xr3:uid="{C2158B63-D47C-40ED-A1F9-46F06CC1515F}" name="Year of First Enrollment_2017-2018_%" dataDxfId="33"/>
    <tableColumn id="12" xr3:uid="{043F28B4-8115-4C31-859B-FB926D306D6B}" name="Year of First Enrollment_2018-2019_N" dataDxfId="32"/>
    <tableColumn id="13" xr3:uid="{92EB1002-96BC-4FB2-841A-51B042693D00}" name="Year of First Enrollment_2018-2019_%" dataDxfId="31"/>
    <tableColumn id="14" xr3:uid="{FE4FAB93-25F6-44E3-8808-6F09D30B1BE3}" name="Year of First Enrollment_2019-2020_N" dataDxfId="30"/>
    <tableColumn id="15" xr3:uid="{11CF71F7-67AA-4694-AB40-BF2352F7D4E2}" name="Year of First Enrollment_2019-2020_%" dataDxfId="29"/>
    <tableColumn id="16" xr3:uid="{34B248B0-342B-4D55-B465-05D3DCF4280E}" name="Year of First Enrollment_2020-2021_N" dataDxfId="28"/>
    <tableColumn id="17" xr3:uid="{71795908-E75C-419F-A4C0-1C12D9B9E74B}" name="Year of First Enrollment_2020-2021_%" dataDxfId="27"/>
    <tableColumn id="18" xr3:uid="{6C9CF00F-F01F-4F66-9F12-D90B50209CE4}" name="Year of First Enrollment_2021-2022_N" dataDxfId="26"/>
    <tableColumn id="19" xr3:uid="{1FF36E5D-1C33-4E8E-B82E-42430725741F}" name="Year of First Enrollment_2021-2022_%" dataDxfId="25"/>
    <tableColumn id="20" xr3:uid="{892D3E65-022B-467A-86D6-E4391B15E6B9}" name="Year of First Enrollment_2022-2023_N" dataDxfId="24"/>
    <tableColumn id="21" xr3:uid="{762E75A9-F29E-43E3-A5EC-C8822F7C7673}" name="Year of First Enrollment_2022-2023_%" dataDxfId="2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D621F-DF90-4D98-AACF-441CFDA8D488}" name="Licensure" displayName="Licensure" ref="B3:C6" totalsRowShown="0" headerRowBorderDxfId="22" tableBorderDxfId="21">
  <autoFilter ref="B3:C6" xr:uid="{781D621F-DF90-4D98-AACF-441CFDA8D488}">
    <filterColumn colId="0" hiddenButton="1"/>
    <filterColumn colId="1" hiddenButton="1"/>
  </autoFilter>
  <tableColumns count="2">
    <tableColumn id="1" xr3:uid="{47C0AE89-4DC4-440D-BD73-161B37E873BA}" name="Outcome"/>
    <tableColumn id="2" xr3:uid="{3D7DC200-4D40-47EB-8240-B71AB557F6B4}" name="2013-2023"/>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J8"/>
  <sheetViews>
    <sheetView showGridLines="0" tabSelected="1" showRuler="0" zoomScaleNormal="100" zoomScaleSheetLayoutView="85" workbookViewId="0">
      <selection activeCell="B5" sqref="B5"/>
    </sheetView>
  </sheetViews>
  <sheetFormatPr defaultColWidth="9.08984375" defaultRowHeight="14.5" x14ac:dyDescent="0.35"/>
  <cols>
    <col min="1" max="1" width="3.08984375" style="1" customWidth="1"/>
    <col min="2" max="2" width="78.6328125" style="1" customWidth="1"/>
    <col min="3" max="3" width="11.08984375" style="1" customWidth="1"/>
    <col min="4" max="10" width="5.54296875" style="1" customWidth="1"/>
    <col min="11" max="16384" width="9.08984375" style="1"/>
  </cols>
  <sheetData>
    <row r="1" spans="2:10" ht="17.5" x14ac:dyDescent="0.35">
      <c r="B1" s="37" t="s">
        <v>48</v>
      </c>
    </row>
    <row r="2" spans="2:10" x14ac:dyDescent="0.35">
      <c r="B2" s="10" t="s">
        <v>119</v>
      </c>
    </row>
    <row r="3" spans="2:10" x14ac:dyDescent="0.35">
      <c r="B3" s="10"/>
    </row>
    <row r="4" spans="2:10" ht="18" thickBot="1" x14ac:dyDescent="0.4">
      <c r="B4" s="36" t="s">
        <v>45</v>
      </c>
      <c r="C4" s="10"/>
      <c r="D4" s="10"/>
      <c r="E4" s="10"/>
      <c r="F4" s="10"/>
      <c r="G4" s="10"/>
      <c r="H4" s="10"/>
      <c r="I4" s="10"/>
      <c r="J4" s="10"/>
    </row>
    <row r="5" spans="2:10" ht="60" customHeight="1" x14ac:dyDescent="0.35">
      <c r="B5" s="38" t="s">
        <v>46</v>
      </c>
      <c r="C5" s="42" t="s">
        <v>49</v>
      </c>
      <c r="D5" s="36"/>
      <c r="E5" s="36"/>
      <c r="F5" s="36"/>
      <c r="G5" s="36"/>
      <c r="H5" s="36"/>
      <c r="I5" s="36"/>
      <c r="J5" s="36"/>
    </row>
    <row r="6" spans="2:10" s="35" customFormat="1" ht="18" customHeight="1" thickBot="1" x14ac:dyDescent="0.4">
      <c r="B6" s="41"/>
      <c r="C6" s="99" t="s">
        <v>118</v>
      </c>
      <c r="D6" s="34"/>
      <c r="E6" s="34"/>
      <c r="F6" s="34"/>
      <c r="G6" s="34"/>
      <c r="H6" s="34"/>
      <c r="I6" s="34"/>
      <c r="J6" s="34"/>
    </row>
    <row r="7" spans="2:10" s="35" customFormat="1" ht="15" customHeight="1" thickBot="1" x14ac:dyDescent="0.4">
      <c r="B7" s="40" t="s">
        <v>47</v>
      </c>
      <c r="C7" s="39"/>
      <c r="D7" s="34"/>
      <c r="E7" s="34"/>
      <c r="F7" s="34"/>
      <c r="G7" s="34"/>
      <c r="H7" s="34"/>
      <c r="I7" s="34"/>
      <c r="J7" s="34"/>
    </row>
    <row r="8" spans="2:10" ht="131.4" customHeight="1" thickBot="1" x14ac:dyDescent="0.4">
      <c r="B8" s="43"/>
      <c r="C8" s="44"/>
      <c r="D8" s="21"/>
      <c r="E8" s="21"/>
      <c r="F8" s="21"/>
      <c r="G8" s="21"/>
      <c r="H8" s="21"/>
      <c r="I8" s="21"/>
      <c r="J8" s="21"/>
    </row>
  </sheetData>
  <dataValidations count="2">
    <dataValidation allowBlank="1" showInputMessage="1" showErrorMessage="1" prompt="The sheet contains details of Student Admissions, Outcomes, and Other Data across cells B1:C8." sqref="A1" xr:uid="{DFAFD38C-B590-4AC4-B62F-84E6D38870F6}"/>
    <dataValidation allowBlank="1" showInputMessage="1" showErrorMessage="1" prompt="Enter the website link (or content from brochure) in cell B8." sqref="B7" xr:uid="{B42F9AB4-706E-49E8-BD09-F27FD85C3712}"/>
  </dataValidation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16"/>
  <sheetViews>
    <sheetView showGridLines="0" showRowColHeaders="0" showRuler="0" view="pageLayout" topLeftCell="I1" zoomScaleNormal="70" zoomScaleSheetLayoutView="85" workbookViewId="0">
      <selection activeCell="F3" sqref="F3"/>
    </sheetView>
  </sheetViews>
  <sheetFormatPr defaultColWidth="5.6328125" defaultRowHeight="14.5" x14ac:dyDescent="0.35"/>
  <cols>
    <col min="1" max="1" width="3.08984375" style="1" customWidth="1"/>
    <col min="2" max="2" width="45.453125" style="1" customWidth="1"/>
    <col min="3" max="24" width="10.453125" style="1" customWidth="1"/>
    <col min="25" max="16384" width="5.6328125" style="1"/>
  </cols>
  <sheetData>
    <row r="1" spans="1:24" x14ac:dyDescent="0.35">
      <c r="A1" s="10"/>
      <c r="C1" s="10"/>
      <c r="D1" s="10"/>
      <c r="E1" s="10"/>
      <c r="F1" s="10"/>
      <c r="G1" s="10"/>
      <c r="H1" s="10"/>
      <c r="I1" s="10"/>
      <c r="J1" s="10"/>
      <c r="K1" s="10"/>
      <c r="L1" s="10"/>
      <c r="M1" s="10"/>
      <c r="N1" s="10"/>
      <c r="O1" s="10"/>
      <c r="P1" s="10"/>
      <c r="Q1" s="10"/>
      <c r="R1" s="10"/>
    </row>
    <row r="2" spans="1:24" ht="18" thickBot="1" x14ac:dyDescent="0.4">
      <c r="B2" s="36" t="s">
        <v>36</v>
      </c>
      <c r="C2" s="36"/>
      <c r="D2" s="36"/>
      <c r="E2" s="36"/>
      <c r="F2" s="36"/>
      <c r="G2" s="36"/>
      <c r="H2" s="36"/>
      <c r="I2" s="36"/>
      <c r="J2" s="36"/>
      <c r="K2" s="36"/>
      <c r="L2" s="36"/>
      <c r="M2" s="36"/>
      <c r="N2" s="36"/>
      <c r="O2" s="36"/>
      <c r="P2" s="36"/>
      <c r="Q2" s="36"/>
      <c r="R2" s="36"/>
      <c r="S2" s="21"/>
      <c r="T2" s="21"/>
      <c r="U2" s="21"/>
      <c r="V2" s="21"/>
      <c r="W2" s="21"/>
      <c r="X2" s="21"/>
    </row>
    <row r="3" spans="1:24" ht="102.65" customHeight="1" thickBot="1" x14ac:dyDescent="0.4">
      <c r="B3" s="96" t="s">
        <v>3</v>
      </c>
      <c r="C3" s="97" t="s">
        <v>54</v>
      </c>
      <c r="D3" s="97" t="s">
        <v>53</v>
      </c>
      <c r="E3" s="97" t="s">
        <v>55</v>
      </c>
      <c r="F3" s="97" t="s">
        <v>56</v>
      </c>
      <c r="G3" s="97" t="s">
        <v>57</v>
      </c>
      <c r="H3" s="97" t="s">
        <v>58</v>
      </c>
      <c r="I3" s="97" t="s">
        <v>59</v>
      </c>
      <c r="J3" s="97" t="s">
        <v>60</v>
      </c>
      <c r="K3" s="97" t="s">
        <v>61</v>
      </c>
      <c r="L3" s="97" t="s">
        <v>62</v>
      </c>
      <c r="M3" s="97" t="s">
        <v>63</v>
      </c>
      <c r="N3" s="97" t="s">
        <v>64</v>
      </c>
      <c r="O3" s="97" t="s">
        <v>65</v>
      </c>
      <c r="P3" s="97" t="s">
        <v>66</v>
      </c>
      <c r="Q3" s="97" t="s">
        <v>67</v>
      </c>
      <c r="R3" s="97" t="s">
        <v>68</v>
      </c>
      <c r="S3" s="97" t="s">
        <v>69</v>
      </c>
      <c r="T3" s="97" t="s">
        <v>70</v>
      </c>
      <c r="U3" s="97" t="s">
        <v>110</v>
      </c>
      <c r="V3" s="97" t="s">
        <v>111</v>
      </c>
      <c r="W3" s="97" t="s">
        <v>71</v>
      </c>
      <c r="X3" s="97" t="s">
        <v>72</v>
      </c>
    </row>
    <row r="4" spans="1:24" ht="29.25" customHeight="1" x14ac:dyDescent="0.35">
      <c r="B4" s="74" t="s">
        <v>11</v>
      </c>
      <c r="C4" s="73">
        <v>8</v>
      </c>
      <c r="D4" s="74"/>
      <c r="E4" s="73">
        <v>9</v>
      </c>
      <c r="F4" s="74"/>
      <c r="G4" s="73">
        <v>8</v>
      </c>
      <c r="H4" s="74"/>
      <c r="I4" s="75">
        <v>8</v>
      </c>
      <c r="J4" s="76"/>
      <c r="K4" s="75">
        <v>11</v>
      </c>
      <c r="L4" s="76"/>
      <c r="M4" s="75">
        <v>6</v>
      </c>
      <c r="N4" s="76"/>
      <c r="O4" s="75">
        <v>6</v>
      </c>
      <c r="P4" s="76"/>
      <c r="Q4" s="75">
        <v>11</v>
      </c>
      <c r="R4" s="76"/>
      <c r="S4" s="75">
        <v>4</v>
      </c>
      <c r="T4" s="76"/>
      <c r="U4" s="75">
        <v>3</v>
      </c>
      <c r="V4" s="76"/>
      <c r="W4" s="77">
        <v>71</v>
      </c>
      <c r="X4" s="92"/>
    </row>
    <row r="5" spans="1:24" ht="17.25" customHeight="1" x14ac:dyDescent="0.35">
      <c r="B5" s="79" t="s">
        <v>12</v>
      </c>
      <c r="C5" s="78">
        <v>7.25</v>
      </c>
      <c r="D5" s="79"/>
      <c r="E5" s="78">
        <v>6.7</v>
      </c>
      <c r="F5" s="79"/>
      <c r="G5" s="78">
        <v>6.3</v>
      </c>
      <c r="H5" s="79"/>
      <c r="I5" s="80">
        <v>6.75</v>
      </c>
      <c r="J5" s="81"/>
      <c r="K5" s="80">
        <v>6.18</v>
      </c>
      <c r="L5" s="81"/>
      <c r="M5" s="80">
        <v>6</v>
      </c>
      <c r="N5" s="81"/>
      <c r="O5" s="80">
        <v>6</v>
      </c>
      <c r="P5" s="81"/>
      <c r="Q5" s="80">
        <v>6</v>
      </c>
      <c r="R5" s="81"/>
      <c r="S5" s="80">
        <v>6</v>
      </c>
      <c r="T5" s="81"/>
      <c r="U5" s="80">
        <v>6</v>
      </c>
      <c r="V5" s="81"/>
      <c r="W5" s="108">
        <v>6.28</v>
      </c>
      <c r="X5" s="107"/>
    </row>
    <row r="6" spans="1:24" ht="15" customHeight="1" thickBot="1" x14ac:dyDescent="0.4">
      <c r="B6" s="79" t="s">
        <v>13</v>
      </c>
      <c r="C6" s="78">
        <v>7</v>
      </c>
      <c r="D6" s="79"/>
      <c r="E6" s="78">
        <v>7</v>
      </c>
      <c r="F6" s="79"/>
      <c r="G6" s="78">
        <v>6</v>
      </c>
      <c r="H6" s="79"/>
      <c r="I6" s="80">
        <v>7</v>
      </c>
      <c r="J6" s="81"/>
      <c r="K6" s="80">
        <v>6</v>
      </c>
      <c r="L6" s="81"/>
      <c r="M6" s="80">
        <v>6</v>
      </c>
      <c r="N6" s="81"/>
      <c r="O6" s="80">
        <v>6</v>
      </c>
      <c r="P6" s="81"/>
      <c r="Q6" s="80">
        <v>6</v>
      </c>
      <c r="R6" s="81"/>
      <c r="S6" s="80">
        <v>6</v>
      </c>
      <c r="T6" s="81"/>
      <c r="U6" s="80">
        <v>6</v>
      </c>
      <c r="V6" s="81"/>
      <c r="W6" s="82">
        <v>6</v>
      </c>
      <c r="X6" s="93"/>
    </row>
    <row r="7" spans="1:24" ht="15" thickBot="1" x14ac:dyDescent="0.4">
      <c r="B7" s="91" t="s">
        <v>4</v>
      </c>
      <c r="C7" s="83" t="s">
        <v>1</v>
      </c>
      <c r="D7" s="84" t="s">
        <v>0</v>
      </c>
      <c r="E7" s="83" t="s">
        <v>1</v>
      </c>
      <c r="F7" s="84" t="s">
        <v>0</v>
      </c>
      <c r="G7" s="83" t="s">
        <v>1</v>
      </c>
      <c r="H7" s="84" t="s">
        <v>0</v>
      </c>
      <c r="I7" s="83" t="s">
        <v>1</v>
      </c>
      <c r="J7" s="84" t="s">
        <v>0</v>
      </c>
      <c r="K7" s="83" t="s">
        <v>1</v>
      </c>
      <c r="L7" s="84" t="s">
        <v>0</v>
      </c>
      <c r="M7" s="83" t="s">
        <v>1</v>
      </c>
      <c r="N7" s="84" t="s">
        <v>0</v>
      </c>
      <c r="O7" s="83" t="s">
        <v>1</v>
      </c>
      <c r="P7" s="84" t="s">
        <v>0</v>
      </c>
      <c r="Q7" s="83" t="s">
        <v>1</v>
      </c>
      <c r="R7" s="84" t="s">
        <v>0</v>
      </c>
      <c r="S7" s="83" t="s">
        <v>1</v>
      </c>
      <c r="T7" s="84" t="s">
        <v>0</v>
      </c>
      <c r="U7" s="83" t="s">
        <v>1</v>
      </c>
      <c r="V7" s="84" t="s">
        <v>0</v>
      </c>
      <c r="W7" s="83" t="s">
        <v>1</v>
      </c>
      <c r="X7" s="84" t="s">
        <v>0</v>
      </c>
    </row>
    <row r="8" spans="1:24" x14ac:dyDescent="0.35">
      <c r="B8" s="74" t="s">
        <v>14</v>
      </c>
      <c r="C8" s="85">
        <v>0</v>
      </c>
      <c r="D8" s="86">
        <v>0</v>
      </c>
      <c r="E8" s="85">
        <v>0</v>
      </c>
      <c r="F8" s="86">
        <f>E8/E$4*100</f>
        <v>0</v>
      </c>
      <c r="G8" s="85">
        <v>0</v>
      </c>
      <c r="H8" s="86">
        <f>G8/G$4*100</f>
        <v>0</v>
      </c>
      <c r="I8" s="85">
        <v>0</v>
      </c>
      <c r="J8" s="86">
        <f>I8/I$4*100</f>
        <v>0</v>
      </c>
      <c r="K8" s="85">
        <v>0</v>
      </c>
      <c r="L8" s="86">
        <f>K8/K$4*100</f>
        <v>0</v>
      </c>
      <c r="M8" s="85">
        <v>0</v>
      </c>
      <c r="N8" s="86">
        <f>M8/M$4*100</f>
        <v>0</v>
      </c>
      <c r="O8" s="85">
        <v>0</v>
      </c>
      <c r="P8" s="86">
        <f>O8/O$4*100</f>
        <v>0</v>
      </c>
      <c r="Q8" s="85">
        <v>0</v>
      </c>
      <c r="R8" s="86">
        <f>Q8/Q$4*100</f>
        <v>0</v>
      </c>
      <c r="S8" s="85">
        <v>0</v>
      </c>
      <c r="T8" s="86">
        <f>S8/S$4*100</f>
        <v>0</v>
      </c>
      <c r="U8" s="85">
        <v>0</v>
      </c>
      <c r="V8" s="86">
        <f>U8/U$4*100</f>
        <v>0</v>
      </c>
      <c r="W8" s="87">
        <v>0</v>
      </c>
      <c r="X8" s="94">
        <f>W8/W$4*100</f>
        <v>0</v>
      </c>
    </row>
    <row r="9" spans="1:24" x14ac:dyDescent="0.35">
      <c r="B9" s="72" t="s">
        <v>15</v>
      </c>
      <c r="C9" s="88">
        <v>0</v>
      </c>
      <c r="D9" s="89">
        <v>0</v>
      </c>
      <c r="E9" s="88">
        <v>2</v>
      </c>
      <c r="F9" s="89">
        <f t="shared" ref="F9:F12" si="0">E9/E$4*100</f>
        <v>22.222222222222221</v>
      </c>
      <c r="G9" s="88">
        <v>3</v>
      </c>
      <c r="H9" s="89">
        <f t="shared" ref="H9:H12" si="1">G9/G$4*100</f>
        <v>37.5</v>
      </c>
      <c r="I9" s="88">
        <v>0</v>
      </c>
      <c r="J9" s="89">
        <f t="shared" ref="J9:L12" si="2">I9/I$4*100</f>
        <v>0</v>
      </c>
      <c r="K9" s="88">
        <v>2</v>
      </c>
      <c r="L9" s="89">
        <f t="shared" si="2"/>
        <v>18.181818181818183</v>
      </c>
      <c r="M9" s="88">
        <v>0</v>
      </c>
      <c r="N9" s="89">
        <f t="shared" ref="N9:N12" si="3">M9/M$4*100</f>
        <v>0</v>
      </c>
      <c r="O9" s="88">
        <v>0</v>
      </c>
      <c r="P9" s="89">
        <f t="shared" ref="P9:P12" si="4">O9/O$4*100</f>
        <v>0</v>
      </c>
      <c r="Q9" s="88">
        <v>1</v>
      </c>
      <c r="R9" s="89">
        <f>Q9/Q$4*100</f>
        <v>9.0909090909090917</v>
      </c>
      <c r="S9" s="88">
        <v>0</v>
      </c>
      <c r="T9" s="89">
        <f>S9/S$4*100</f>
        <v>0</v>
      </c>
      <c r="U9" s="88">
        <v>0</v>
      </c>
      <c r="V9" s="89">
        <f>U9/U$4*100</f>
        <v>0</v>
      </c>
      <c r="W9" s="90">
        <v>8</v>
      </c>
      <c r="X9" s="95">
        <f>W9/W$4*100</f>
        <v>11.267605633802818</v>
      </c>
    </row>
    <row r="10" spans="1:24" x14ac:dyDescent="0.35">
      <c r="B10" s="72" t="s">
        <v>16</v>
      </c>
      <c r="C10" s="88">
        <v>2</v>
      </c>
      <c r="D10" s="89">
        <v>40</v>
      </c>
      <c r="E10" s="88">
        <v>2</v>
      </c>
      <c r="F10" s="89">
        <f t="shared" si="0"/>
        <v>22.222222222222221</v>
      </c>
      <c r="G10" s="88">
        <v>3</v>
      </c>
      <c r="H10" s="89">
        <f t="shared" si="1"/>
        <v>37.5</v>
      </c>
      <c r="I10" s="88">
        <v>3</v>
      </c>
      <c r="J10" s="89">
        <f t="shared" si="2"/>
        <v>37.5</v>
      </c>
      <c r="K10" s="88">
        <v>6</v>
      </c>
      <c r="L10" s="89">
        <f t="shared" si="2"/>
        <v>54.54545454545454</v>
      </c>
      <c r="M10" s="88">
        <v>4</v>
      </c>
      <c r="N10" s="89">
        <f t="shared" si="3"/>
        <v>66.666666666666657</v>
      </c>
      <c r="O10" s="88">
        <v>4</v>
      </c>
      <c r="P10" s="89">
        <f t="shared" si="4"/>
        <v>66.666666666666657</v>
      </c>
      <c r="Q10" s="88">
        <v>10</v>
      </c>
      <c r="R10" s="89">
        <f>Q10/Q$4*100</f>
        <v>90.909090909090907</v>
      </c>
      <c r="S10" s="88">
        <v>4</v>
      </c>
      <c r="T10" s="89">
        <f>S10/S$4*100</f>
        <v>100</v>
      </c>
      <c r="U10" s="88">
        <v>3</v>
      </c>
      <c r="V10" s="89">
        <f>U10/U$4*100</f>
        <v>100</v>
      </c>
      <c r="W10" s="90">
        <v>41</v>
      </c>
      <c r="X10" s="95">
        <f>W10/W$4*100</f>
        <v>57.74647887323944</v>
      </c>
    </row>
    <row r="11" spans="1:24" x14ac:dyDescent="0.35">
      <c r="B11" s="72" t="s">
        <v>17</v>
      </c>
      <c r="C11" s="88">
        <v>2</v>
      </c>
      <c r="D11" s="89">
        <v>20</v>
      </c>
      <c r="E11" s="88">
        <v>2</v>
      </c>
      <c r="F11" s="89">
        <f t="shared" si="0"/>
        <v>22.222222222222221</v>
      </c>
      <c r="G11" s="88">
        <v>1</v>
      </c>
      <c r="H11" s="89">
        <f t="shared" si="1"/>
        <v>12.5</v>
      </c>
      <c r="I11" s="88">
        <v>4</v>
      </c>
      <c r="J11" s="89">
        <f t="shared" si="2"/>
        <v>50</v>
      </c>
      <c r="K11" s="88">
        <v>3</v>
      </c>
      <c r="L11" s="89">
        <f t="shared" si="2"/>
        <v>27.27272727272727</v>
      </c>
      <c r="M11" s="88">
        <v>2</v>
      </c>
      <c r="N11" s="89">
        <f t="shared" si="3"/>
        <v>33.333333333333329</v>
      </c>
      <c r="O11" s="88">
        <v>2</v>
      </c>
      <c r="P11" s="89">
        <f t="shared" si="4"/>
        <v>33.333333333333329</v>
      </c>
      <c r="Q11" s="88">
        <v>0</v>
      </c>
      <c r="R11" s="89">
        <f>Q11/Q$4*100</f>
        <v>0</v>
      </c>
      <c r="S11" s="88">
        <v>0</v>
      </c>
      <c r="T11" s="89">
        <f>S11/S$4*100</f>
        <v>0</v>
      </c>
      <c r="U11" s="88">
        <v>0</v>
      </c>
      <c r="V11" s="89">
        <f>U11/U$4*100</f>
        <v>0</v>
      </c>
      <c r="W11" s="90">
        <v>16</v>
      </c>
      <c r="X11" s="95">
        <f>W11/W$4*100</f>
        <v>22.535211267605636</v>
      </c>
    </row>
    <row r="12" spans="1:24" ht="15" thickBot="1" x14ac:dyDescent="0.4">
      <c r="B12" s="72" t="s">
        <v>18</v>
      </c>
      <c r="C12" s="88">
        <v>1</v>
      </c>
      <c r="D12" s="89">
        <v>20</v>
      </c>
      <c r="E12" s="88">
        <v>3</v>
      </c>
      <c r="F12" s="89">
        <f t="shared" si="0"/>
        <v>33.333333333333329</v>
      </c>
      <c r="G12" s="88">
        <v>1</v>
      </c>
      <c r="H12" s="89">
        <f t="shared" si="1"/>
        <v>12.5</v>
      </c>
      <c r="I12" s="88">
        <v>1</v>
      </c>
      <c r="J12" s="89">
        <f t="shared" si="2"/>
        <v>12.5</v>
      </c>
      <c r="K12" s="88">
        <v>0</v>
      </c>
      <c r="L12" s="89">
        <f t="shared" si="2"/>
        <v>0</v>
      </c>
      <c r="M12" s="88">
        <v>0</v>
      </c>
      <c r="N12" s="89">
        <f t="shared" si="3"/>
        <v>0</v>
      </c>
      <c r="O12" s="88">
        <v>0</v>
      </c>
      <c r="P12" s="89">
        <f t="shared" si="4"/>
        <v>0</v>
      </c>
      <c r="Q12" s="88">
        <v>0</v>
      </c>
      <c r="R12" s="89">
        <f>Q12/Q$4*100</f>
        <v>0</v>
      </c>
      <c r="S12" s="88">
        <v>0</v>
      </c>
      <c r="T12" s="89">
        <f>S12/S$4*100</f>
        <v>0</v>
      </c>
      <c r="U12" s="88">
        <v>0</v>
      </c>
      <c r="V12" s="89">
        <f>U12/U$4*100</f>
        <v>0</v>
      </c>
      <c r="W12" s="90">
        <v>6</v>
      </c>
      <c r="X12" s="95">
        <f>W12/W$4*100</f>
        <v>8.4507042253521121</v>
      </c>
    </row>
    <row r="13" spans="1:24" x14ac:dyDescent="0.35">
      <c r="B13" s="22"/>
      <c r="C13" s="22"/>
      <c r="D13" s="22"/>
      <c r="E13" s="22"/>
      <c r="F13" s="22"/>
      <c r="G13" s="22"/>
      <c r="H13" s="22"/>
      <c r="I13" s="22"/>
      <c r="J13" s="22"/>
      <c r="K13" s="22"/>
      <c r="L13" s="22"/>
      <c r="M13" s="22"/>
      <c r="N13" s="22"/>
      <c r="O13" s="22"/>
      <c r="P13" s="22"/>
      <c r="Q13" s="22"/>
      <c r="R13" s="22"/>
      <c r="S13" s="21"/>
      <c r="T13" s="21"/>
      <c r="U13" s="21"/>
      <c r="V13" s="21"/>
      <c r="W13" s="21"/>
      <c r="X13" s="21"/>
    </row>
    <row r="14" spans="1:24" ht="19.25" customHeight="1" x14ac:dyDescent="0.35">
      <c r="B14" s="45" t="s">
        <v>50</v>
      </c>
      <c r="C14" s="45"/>
      <c r="D14" s="45"/>
      <c r="E14" s="45"/>
      <c r="F14" s="45"/>
      <c r="G14" s="45"/>
      <c r="H14" s="45"/>
      <c r="I14" s="45"/>
      <c r="J14" s="45"/>
      <c r="K14" s="45"/>
      <c r="L14" s="45"/>
      <c r="M14" s="45"/>
      <c r="N14" s="45"/>
      <c r="O14" s="45"/>
      <c r="P14" s="45"/>
      <c r="Q14" s="45"/>
      <c r="R14" s="45"/>
      <c r="S14" s="21"/>
      <c r="T14" s="21"/>
      <c r="U14" s="21"/>
      <c r="V14" s="21"/>
      <c r="W14" s="21"/>
      <c r="X14" s="21"/>
    </row>
    <row r="15" spans="1:24" s="35" customFormat="1" ht="41.4" customHeight="1" thickBot="1" x14ac:dyDescent="0.4">
      <c r="B15" s="104" t="s">
        <v>51</v>
      </c>
      <c r="C15" s="105"/>
      <c r="D15" s="105"/>
      <c r="E15" s="105"/>
      <c r="F15" s="105"/>
      <c r="G15" s="105"/>
      <c r="H15" s="105"/>
      <c r="I15" s="105"/>
      <c r="J15" s="105"/>
      <c r="K15" s="105"/>
      <c r="L15" s="105"/>
      <c r="M15" s="105"/>
      <c r="N15" s="105"/>
      <c r="O15" s="105"/>
      <c r="P15" s="105"/>
      <c r="Q15" s="105"/>
      <c r="R15" s="105"/>
      <c r="S15" s="34"/>
      <c r="T15" s="34"/>
      <c r="U15" s="34"/>
      <c r="V15" s="34"/>
      <c r="W15" s="34"/>
      <c r="X15" s="34"/>
    </row>
    <row r="16" spans="1:24" ht="130.25" customHeight="1" thickBot="1" x14ac:dyDescent="0.4">
      <c r="B16" s="110" t="s">
        <v>120</v>
      </c>
      <c r="C16" s="46"/>
      <c r="D16" s="46"/>
      <c r="E16" s="46"/>
      <c r="F16" s="46"/>
      <c r="G16" s="46"/>
      <c r="H16" s="47"/>
      <c r="I16" s="47"/>
      <c r="J16" s="47"/>
      <c r="K16" s="47"/>
      <c r="L16" s="47"/>
      <c r="M16" s="47"/>
      <c r="N16" s="47"/>
      <c r="O16" s="47"/>
      <c r="P16" s="47"/>
      <c r="Q16" s="100"/>
      <c r="R16" s="101"/>
      <c r="S16" s="102"/>
      <c r="T16" s="102"/>
      <c r="U16" s="102"/>
      <c r="V16" s="102"/>
      <c r="W16" s="102"/>
      <c r="X16" s="103"/>
    </row>
  </sheetData>
  <phoneticPr fontId="18" type="noConversion"/>
  <dataValidations xWindow="461" yWindow="364" count="5">
    <dataValidation allowBlank="1" showInputMessage="1" sqref="W6:X6" xr:uid="{00000000-0002-0000-0100-000001000000}"/>
    <dataValidation allowBlank="1" sqref="K4:L4" xr:uid="{00000000-0002-0000-0100-000002000000}"/>
    <dataValidation allowBlank="1" showInputMessage="1" showErrorMessage="1" prompt="The sheet contains Outcome across cells B2:X6 and Time to Degree Ranges across cells B7:X16." sqref="A1" xr:uid="{9A176328-C8B7-4602-BDD8-99D3652E63F9}"/>
    <dataValidation allowBlank="1" showInputMessage="1" showErrorMessage="1" prompt="Describe or provide the link to program admissions policies in cell B16." sqref="B15" xr:uid="{75964803-B72A-4CB4-9651-08B381373F01}"/>
    <dataValidation allowBlank="1" showInputMessage="1" showErrorMessage="1" prompt="This is your &quot;true mean&quot; - the mean found by using all students you have had in the last 7 years." sqref="W5:X5" xr:uid="{B59640E6-2BB7-460A-8B5C-5F9CFFC75DCC}"/>
  </dataValidations>
  <pageMargins left="0.7" right="0.7" top="0.75" bottom="0.75" header="0.3" footer="0.3"/>
  <pageSetup scale="1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view="pageLayout" topLeftCell="A55" zoomScaleNormal="100" zoomScaleSheetLayoutView="130" workbookViewId="0">
      <selection activeCell="C15" sqref="C15"/>
    </sheetView>
  </sheetViews>
  <sheetFormatPr defaultColWidth="9.08984375" defaultRowHeight="14.5" x14ac:dyDescent="0.35"/>
  <cols>
    <col min="1" max="1" width="3.08984375" style="1" customWidth="1"/>
    <col min="2" max="2" width="61" style="1" bestFit="1" customWidth="1"/>
    <col min="3" max="3" width="26.54296875" style="1" customWidth="1"/>
    <col min="4" max="16384" width="9.08984375" style="1"/>
  </cols>
  <sheetData>
    <row r="2" spans="2:3" ht="18" customHeight="1" x14ac:dyDescent="0.35">
      <c r="B2" s="23" t="s">
        <v>5</v>
      </c>
      <c r="C2" s="21"/>
    </row>
    <row r="3" spans="2:3" ht="31" thickBot="1" x14ac:dyDescent="0.4">
      <c r="B3" s="57" t="s">
        <v>19</v>
      </c>
      <c r="C3" s="58" t="s">
        <v>112</v>
      </c>
    </row>
    <row r="4" spans="2:3" x14ac:dyDescent="0.35">
      <c r="B4" s="54" t="s">
        <v>31</v>
      </c>
      <c r="C4" s="111">
        <v>0</v>
      </c>
    </row>
    <row r="5" spans="2:3" x14ac:dyDescent="0.35">
      <c r="B5" s="55" t="s">
        <v>32</v>
      </c>
      <c r="C5" s="112">
        <v>0</v>
      </c>
    </row>
    <row r="6" spans="2:3" ht="28" x14ac:dyDescent="0.35">
      <c r="B6" s="55" t="s">
        <v>37</v>
      </c>
      <c r="C6" s="56" t="s">
        <v>121</v>
      </c>
    </row>
    <row r="7" spans="2:3" x14ac:dyDescent="0.35">
      <c r="B7" s="55" t="s">
        <v>20</v>
      </c>
      <c r="C7" s="112">
        <v>725</v>
      </c>
    </row>
    <row r="8" spans="2:3" ht="15" customHeight="1" x14ac:dyDescent="0.35">
      <c r="B8" s="59" t="s">
        <v>21</v>
      </c>
      <c r="C8" s="60">
        <v>1500</v>
      </c>
    </row>
    <row r="9" spans="2:3" x14ac:dyDescent="0.35">
      <c r="B9" s="21"/>
      <c r="C9" s="21"/>
    </row>
    <row r="10" spans="2:3" x14ac:dyDescent="0.35">
      <c r="B10" s="21"/>
      <c r="C10" s="21"/>
    </row>
    <row r="11" spans="2:3" x14ac:dyDescent="0.35">
      <c r="B11" s="21"/>
      <c r="C11" s="21"/>
    </row>
    <row r="12" spans="2:3" x14ac:dyDescent="0.35">
      <c r="B12" s="21"/>
      <c r="C12" s="21"/>
    </row>
    <row r="13" spans="2:3" x14ac:dyDescent="0.35">
      <c r="B13" s="21"/>
      <c r="C13" s="21"/>
    </row>
    <row r="14" spans="2:3" x14ac:dyDescent="0.35">
      <c r="B14" s="21"/>
      <c r="C14" s="21"/>
    </row>
    <row r="15" spans="2:3" x14ac:dyDescent="0.35">
      <c r="B15" s="21"/>
      <c r="C15" s="21"/>
    </row>
  </sheetData>
  <dataValidations count="1">
    <dataValidation allowBlank="1" showInputMessage="1" showErrorMessage="1" prompt="The sheet contains details of Program Costs across cells B2:C8." sqref="A1" xr:uid="{A50C9DCC-6D87-4B8D-8D0D-B85C27290C0D}"/>
  </dataValidation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M24"/>
  <sheetViews>
    <sheetView showWhiteSpace="0" view="pageLayout" topLeftCell="I11" zoomScaleNormal="100" zoomScaleSheetLayoutView="70" workbookViewId="0">
      <selection activeCell="T18" sqref="T18"/>
    </sheetView>
  </sheetViews>
  <sheetFormatPr defaultColWidth="5.6328125" defaultRowHeight="14.5" x14ac:dyDescent="0.35"/>
  <cols>
    <col min="1" max="1" width="3.08984375" style="1" customWidth="1"/>
    <col min="2" max="2" width="45.36328125" style="1" customWidth="1"/>
    <col min="3" max="22" width="10.6328125" style="1" customWidth="1"/>
    <col min="23" max="16384" width="5.6328125" style="1"/>
  </cols>
  <sheetData>
    <row r="1" spans="1:23" x14ac:dyDescent="0.35">
      <c r="A1" s="21"/>
      <c r="C1" s="21"/>
      <c r="D1" s="21"/>
      <c r="E1" s="21"/>
      <c r="F1" s="21"/>
      <c r="G1" s="21"/>
      <c r="H1" s="21"/>
      <c r="I1" s="21"/>
      <c r="J1" s="21"/>
      <c r="K1" s="21"/>
      <c r="L1" s="21"/>
      <c r="M1" s="21"/>
      <c r="N1" s="21"/>
      <c r="O1" s="21"/>
      <c r="P1" s="21"/>
      <c r="Q1" s="21"/>
      <c r="R1" s="21"/>
      <c r="S1" s="21"/>
      <c r="T1" s="21"/>
      <c r="U1" s="21"/>
      <c r="V1" s="21"/>
      <c r="W1" s="21"/>
    </row>
    <row r="2" spans="1:23" ht="18" thickBot="1" x14ac:dyDescent="0.4">
      <c r="B2" s="23" t="s">
        <v>52</v>
      </c>
      <c r="C2" s="23"/>
      <c r="D2" s="21"/>
      <c r="E2" s="21"/>
      <c r="F2" s="21"/>
      <c r="G2" s="21"/>
      <c r="H2" s="21"/>
      <c r="I2" s="21"/>
      <c r="J2" s="21"/>
      <c r="K2" s="21"/>
      <c r="L2" s="21"/>
      <c r="M2" s="21"/>
      <c r="N2" s="21"/>
      <c r="O2" s="21"/>
      <c r="P2" s="21"/>
      <c r="Q2" s="21"/>
      <c r="R2" s="21"/>
      <c r="S2" s="21"/>
      <c r="T2" s="21"/>
      <c r="U2" s="21"/>
      <c r="V2" s="21"/>
      <c r="W2" s="21"/>
    </row>
    <row r="3" spans="1:23" ht="74.400000000000006" customHeight="1" thickBot="1" x14ac:dyDescent="0.4">
      <c r="B3" s="98" t="s">
        <v>22</v>
      </c>
      <c r="C3" s="109" t="s">
        <v>73</v>
      </c>
      <c r="D3" s="109" t="s">
        <v>74</v>
      </c>
      <c r="E3" s="109" t="s">
        <v>75</v>
      </c>
      <c r="F3" s="109" t="s">
        <v>76</v>
      </c>
      <c r="G3" s="109" t="s">
        <v>77</v>
      </c>
      <c r="H3" s="109" t="s">
        <v>78</v>
      </c>
      <c r="I3" s="109" t="s">
        <v>79</v>
      </c>
      <c r="J3" s="109" t="s">
        <v>80</v>
      </c>
      <c r="K3" s="109" t="s">
        <v>81</v>
      </c>
      <c r="L3" s="109" t="s">
        <v>82</v>
      </c>
      <c r="M3" s="109" t="s">
        <v>83</v>
      </c>
      <c r="N3" s="109" t="s">
        <v>108</v>
      </c>
      <c r="O3" s="109" t="s">
        <v>84</v>
      </c>
      <c r="P3" s="109" t="s">
        <v>85</v>
      </c>
      <c r="Q3" s="109" t="s">
        <v>86</v>
      </c>
      <c r="R3" s="109" t="s">
        <v>87</v>
      </c>
      <c r="S3" s="109" t="s">
        <v>88</v>
      </c>
      <c r="T3" s="109" t="s">
        <v>89</v>
      </c>
      <c r="U3" s="109" t="s">
        <v>113</v>
      </c>
      <c r="V3" s="109" t="s">
        <v>114</v>
      </c>
      <c r="W3" s="21"/>
    </row>
    <row r="4" spans="1:23" ht="28" x14ac:dyDescent="0.35">
      <c r="B4" s="49" t="s">
        <v>23</v>
      </c>
      <c r="C4" s="6">
        <v>7</v>
      </c>
      <c r="D4" s="18">
        <f t="shared" ref="D4:D9" si="0">C4/C$10*100</f>
        <v>100</v>
      </c>
      <c r="E4" s="6">
        <v>6</v>
      </c>
      <c r="F4" s="18">
        <f t="shared" ref="F4:F9" si="1">E4/E$10*100</f>
        <v>100</v>
      </c>
      <c r="G4" s="6">
        <v>9</v>
      </c>
      <c r="H4" s="18">
        <f t="shared" ref="H4:H9" si="2">G4/G$10*100</f>
        <v>100</v>
      </c>
      <c r="I4" s="6">
        <v>8</v>
      </c>
      <c r="J4" s="18">
        <f t="shared" ref="J4:J9" si="3">I4/I$10*100</f>
        <v>100</v>
      </c>
      <c r="K4" s="6">
        <v>7</v>
      </c>
      <c r="L4" s="18">
        <f t="shared" ref="L4:L9" si="4">K4/K$10*100</f>
        <v>100</v>
      </c>
      <c r="M4" s="6">
        <v>4</v>
      </c>
      <c r="N4" s="17">
        <f t="shared" ref="N4:N9" si="5">M4/M$10*100</f>
        <v>100</v>
      </c>
      <c r="O4" s="6">
        <v>5</v>
      </c>
      <c r="P4" s="18">
        <f t="shared" ref="P4:P9" si="6">O4/O$10*100</f>
        <v>100</v>
      </c>
      <c r="Q4" s="6">
        <v>4</v>
      </c>
      <c r="R4" s="17">
        <f t="shared" ref="R4:R9" si="7">Q4/Q$10*100</f>
        <v>100</v>
      </c>
      <c r="S4" s="6">
        <v>5</v>
      </c>
      <c r="T4" s="17">
        <f t="shared" ref="T4:T9" si="8">S4/S$10*100</f>
        <v>100</v>
      </c>
      <c r="U4" s="6">
        <v>3</v>
      </c>
      <c r="V4" s="18">
        <f t="shared" ref="V4:V9" si="9">U4/U$10*100</f>
        <v>100</v>
      </c>
      <c r="W4" s="21"/>
    </row>
    <row r="5" spans="1:23" ht="48.75" customHeight="1" x14ac:dyDescent="0.35">
      <c r="B5" s="51" t="s">
        <v>34</v>
      </c>
      <c r="C5" s="4">
        <v>0</v>
      </c>
      <c r="D5" s="18">
        <f t="shared" si="0"/>
        <v>0</v>
      </c>
      <c r="E5" s="4">
        <v>0</v>
      </c>
      <c r="F5" s="18">
        <f t="shared" si="1"/>
        <v>0</v>
      </c>
      <c r="G5" s="4">
        <v>0</v>
      </c>
      <c r="H5" s="18">
        <f t="shared" si="2"/>
        <v>0</v>
      </c>
      <c r="I5" s="4">
        <v>0</v>
      </c>
      <c r="J5" s="18">
        <f t="shared" si="3"/>
        <v>0</v>
      </c>
      <c r="K5" s="4">
        <v>0</v>
      </c>
      <c r="L5" s="18">
        <f t="shared" si="4"/>
        <v>0</v>
      </c>
      <c r="M5" s="4">
        <v>0</v>
      </c>
      <c r="N5" s="17">
        <f t="shared" si="5"/>
        <v>0</v>
      </c>
      <c r="O5" s="4">
        <v>0</v>
      </c>
      <c r="P5" s="18">
        <f t="shared" si="6"/>
        <v>0</v>
      </c>
      <c r="Q5" s="4">
        <v>0</v>
      </c>
      <c r="R5" s="17">
        <f t="shared" si="7"/>
        <v>0</v>
      </c>
      <c r="S5" s="4">
        <v>0</v>
      </c>
      <c r="T5" s="17">
        <f t="shared" si="8"/>
        <v>0</v>
      </c>
      <c r="U5" s="4">
        <v>0</v>
      </c>
      <c r="V5" s="18">
        <f t="shared" si="9"/>
        <v>0</v>
      </c>
      <c r="W5" s="21"/>
    </row>
    <row r="6" spans="1:23" ht="59.25" customHeight="1" x14ac:dyDescent="0.35">
      <c r="B6" s="51" t="s">
        <v>24</v>
      </c>
      <c r="C6" s="4">
        <v>0</v>
      </c>
      <c r="D6" s="18">
        <f t="shared" si="0"/>
        <v>0</v>
      </c>
      <c r="E6" s="4">
        <v>0</v>
      </c>
      <c r="F6" s="18">
        <f t="shared" si="1"/>
        <v>0</v>
      </c>
      <c r="G6" s="4">
        <v>0</v>
      </c>
      <c r="H6" s="18">
        <f t="shared" si="2"/>
        <v>0</v>
      </c>
      <c r="I6" s="4">
        <v>0</v>
      </c>
      <c r="J6" s="18">
        <f t="shared" si="3"/>
        <v>0</v>
      </c>
      <c r="K6" s="4">
        <v>0</v>
      </c>
      <c r="L6" s="18">
        <f t="shared" si="4"/>
        <v>0</v>
      </c>
      <c r="M6" s="4">
        <v>0</v>
      </c>
      <c r="N6" s="17">
        <f t="shared" si="5"/>
        <v>0</v>
      </c>
      <c r="O6" s="4">
        <v>0</v>
      </c>
      <c r="P6" s="18">
        <f t="shared" si="6"/>
        <v>0</v>
      </c>
      <c r="Q6" s="4">
        <v>0</v>
      </c>
      <c r="R6" s="17">
        <f t="shared" si="7"/>
        <v>0</v>
      </c>
      <c r="S6" s="4">
        <v>0</v>
      </c>
      <c r="T6" s="17">
        <f t="shared" si="8"/>
        <v>0</v>
      </c>
      <c r="U6" s="4">
        <v>0</v>
      </c>
      <c r="V6" s="18">
        <f t="shared" si="9"/>
        <v>0</v>
      </c>
      <c r="W6" s="21"/>
    </row>
    <row r="7" spans="1:23" ht="48" customHeight="1" x14ac:dyDescent="0.35">
      <c r="B7" s="51" t="s">
        <v>33</v>
      </c>
      <c r="C7" s="4">
        <v>0</v>
      </c>
      <c r="D7" s="18">
        <f t="shared" si="0"/>
        <v>0</v>
      </c>
      <c r="E7" s="4">
        <v>0</v>
      </c>
      <c r="F7" s="18">
        <f t="shared" si="1"/>
        <v>0</v>
      </c>
      <c r="G7" s="4">
        <v>0</v>
      </c>
      <c r="H7" s="18">
        <f t="shared" si="2"/>
        <v>0</v>
      </c>
      <c r="I7" s="4">
        <v>0</v>
      </c>
      <c r="J7" s="18">
        <f t="shared" si="3"/>
        <v>0</v>
      </c>
      <c r="K7" s="4">
        <v>0</v>
      </c>
      <c r="L7" s="18">
        <f t="shared" si="4"/>
        <v>0</v>
      </c>
      <c r="M7" s="4">
        <v>0</v>
      </c>
      <c r="N7" s="17">
        <f t="shared" si="5"/>
        <v>0</v>
      </c>
      <c r="O7" s="4">
        <v>0</v>
      </c>
      <c r="P7" s="18">
        <f t="shared" si="6"/>
        <v>0</v>
      </c>
      <c r="Q7" s="4">
        <v>0</v>
      </c>
      <c r="R7" s="17">
        <f t="shared" si="7"/>
        <v>0</v>
      </c>
      <c r="S7" s="4">
        <v>0</v>
      </c>
      <c r="T7" s="17">
        <f t="shared" si="8"/>
        <v>0</v>
      </c>
      <c r="U7" s="4">
        <v>0</v>
      </c>
      <c r="V7" s="18">
        <f t="shared" si="9"/>
        <v>0</v>
      </c>
      <c r="W7" s="21"/>
    </row>
    <row r="8" spans="1:23" ht="45" customHeight="1" thickBot="1" x14ac:dyDescent="0.4">
      <c r="B8" s="67" t="s">
        <v>25</v>
      </c>
      <c r="C8" s="5">
        <v>0</v>
      </c>
      <c r="D8" s="20">
        <f t="shared" si="0"/>
        <v>0</v>
      </c>
      <c r="E8" s="5">
        <v>0</v>
      </c>
      <c r="F8" s="20">
        <f t="shared" si="1"/>
        <v>0</v>
      </c>
      <c r="G8" s="5">
        <v>0</v>
      </c>
      <c r="H8" s="20">
        <f t="shared" si="2"/>
        <v>0</v>
      </c>
      <c r="I8" s="5">
        <v>0</v>
      </c>
      <c r="J8" s="20">
        <f t="shared" si="3"/>
        <v>0</v>
      </c>
      <c r="K8" s="5">
        <v>0</v>
      </c>
      <c r="L8" s="20">
        <f t="shared" si="4"/>
        <v>0</v>
      </c>
      <c r="M8" s="5">
        <v>0</v>
      </c>
      <c r="N8" s="19">
        <f t="shared" si="5"/>
        <v>0</v>
      </c>
      <c r="O8" s="5">
        <v>0</v>
      </c>
      <c r="P8" s="20">
        <f t="shared" si="6"/>
        <v>0</v>
      </c>
      <c r="Q8" s="5">
        <v>0</v>
      </c>
      <c r="R8" s="19">
        <f t="shared" si="7"/>
        <v>0</v>
      </c>
      <c r="S8" s="5">
        <v>0</v>
      </c>
      <c r="T8" s="19">
        <f t="shared" si="8"/>
        <v>0</v>
      </c>
      <c r="U8" s="5">
        <v>0</v>
      </c>
      <c r="V8" s="20">
        <f t="shared" si="9"/>
        <v>0</v>
      </c>
      <c r="W8" s="21"/>
    </row>
    <row r="9" spans="1:23" x14ac:dyDescent="0.35">
      <c r="B9" s="52" t="s">
        <v>41</v>
      </c>
      <c r="C9" s="11">
        <v>7</v>
      </c>
      <c r="D9" s="24">
        <f t="shared" si="0"/>
        <v>100</v>
      </c>
      <c r="E9" s="11">
        <v>6</v>
      </c>
      <c r="F9" s="24">
        <f t="shared" si="1"/>
        <v>100</v>
      </c>
      <c r="G9" s="11">
        <v>9</v>
      </c>
      <c r="H9" s="24">
        <f t="shared" si="2"/>
        <v>100</v>
      </c>
      <c r="I9" s="11">
        <v>8</v>
      </c>
      <c r="J9" s="24">
        <f t="shared" si="3"/>
        <v>100</v>
      </c>
      <c r="K9" s="11">
        <v>7</v>
      </c>
      <c r="L9" s="24">
        <f t="shared" si="4"/>
        <v>100</v>
      </c>
      <c r="M9" s="11">
        <v>4</v>
      </c>
      <c r="N9" s="25">
        <f t="shared" si="5"/>
        <v>100</v>
      </c>
      <c r="O9" s="11">
        <v>5</v>
      </c>
      <c r="P9" s="24">
        <f t="shared" si="6"/>
        <v>100</v>
      </c>
      <c r="Q9" s="11">
        <v>4</v>
      </c>
      <c r="R9" s="25">
        <f t="shared" si="7"/>
        <v>100</v>
      </c>
      <c r="S9" s="11">
        <v>5</v>
      </c>
      <c r="T9" s="25">
        <f t="shared" si="8"/>
        <v>100</v>
      </c>
      <c r="U9" s="11">
        <v>3</v>
      </c>
      <c r="V9" s="24">
        <f t="shared" si="9"/>
        <v>100</v>
      </c>
      <c r="W9" s="21"/>
    </row>
    <row r="10" spans="1:23" ht="42" customHeight="1" x14ac:dyDescent="0.35">
      <c r="B10" s="52" t="s">
        <v>38</v>
      </c>
      <c r="C10" s="11">
        <v>7</v>
      </c>
      <c r="D10" s="69" t="s">
        <v>2</v>
      </c>
      <c r="E10" s="11">
        <v>6</v>
      </c>
      <c r="F10" s="69" t="s">
        <v>2</v>
      </c>
      <c r="G10" s="11">
        <v>9</v>
      </c>
      <c r="H10" s="69" t="s">
        <v>2</v>
      </c>
      <c r="I10" s="11">
        <v>8</v>
      </c>
      <c r="J10" s="69" t="s">
        <v>2</v>
      </c>
      <c r="K10" s="11">
        <v>7</v>
      </c>
      <c r="L10" s="69" t="s">
        <v>2</v>
      </c>
      <c r="M10" s="11">
        <v>4</v>
      </c>
      <c r="N10" s="68" t="s">
        <v>2</v>
      </c>
      <c r="O10" s="11">
        <v>5</v>
      </c>
      <c r="P10" s="69" t="s">
        <v>2</v>
      </c>
      <c r="Q10" s="11">
        <v>4</v>
      </c>
      <c r="R10" s="68" t="s">
        <v>2</v>
      </c>
      <c r="S10" s="11">
        <v>5</v>
      </c>
      <c r="T10" s="68" t="s">
        <v>2</v>
      </c>
      <c r="U10" s="11">
        <v>3</v>
      </c>
      <c r="V10" s="69" t="s">
        <v>2</v>
      </c>
      <c r="W10" s="21"/>
    </row>
    <row r="11" spans="1:23" ht="111" customHeight="1" x14ac:dyDescent="0.35">
      <c r="B11" s="26"/>
      <c r="C11" s="27"/>
      <c r="D11" s="27"/>
      <c r="E11" s="27"/>
      <c r="F11" s="27"/>
      <c r="G11" s="27"/>
      <c r="H11" s="27"/>
      <c r="I11" s="27"/>
      <c r="J11" s="27"/>
      <c r="K11" s="27"/>
      <c r="L11" s="27"/>
      <c r="M11" s="27"/>
      <c r="N11" s="27"/>
      <c r="O11" s="27"/>
      <c r="P11" s="27"/>
      <c r="Q11" s="21"/>
      <c r="R11" s="21"/>
      <c r="S11" s="21"/>
      <c r="T11" s="21"/>
      <c r="U11" s="21"/>
      <c r="V11" s="21"/>
      <c r="W11" s="21"/>
    </row>
    <row r="12" spans="1:23" ht="18" thickBot="1" x14ac:dyDescent="0.4">
      <c r="B12" s="23" t="s">
        <v>26</v>
      </c>
      <c r="C12" s="21"/>
      <c r="D12" s="21"/>
      <c r="E12" s="21"/>
      <c r="F12" s="21"/>
      <c r="G12" s="21"/>
      <c r="H12" s="21"/>
      <c r="I12" s="21"/>
      <c r="J12" s="21"/>
      <c r="K12" s="21"/>
      <c r="L12" s="21"/>
      <c r="M12" s="21"/>
      <c r="N12" s="21"/>
      <c r="O12" s="21"/>
      <c r="P12" s="21"/>
      <c r="Q12" s="21"/>
      <c r="R12" s="21"/>
      <c r="S12" s="21"/>
      <c r="T12" s="21"/>
      <c r="U12" s="21"/>
      <c r="V12" s="21"/>
      <c r="W12" s="21"/>
    </row>
    <row r="13" spans="1:23" ht="74.400000000000006" customHeight="1" thickBot="1" x14ac:dyDescent="0.4">
      <c r="B13" s="98" t="s">
        <v>27</v>
      </c>
      <c r="C13" s="109" t="s">
        <v>73</v>
      </c>
      <c r="D13" s="109" t="s">
        <v>74</v>
      </c>
      <c r="E13" s="109" t="s">
        <v>75</v>
      </c>
      <c r="F13" s="109" t="s">
        <v>76</v>
      </c>
      <c r="G13" s="109" t="s">
        <v>77</v>
      </c>
      <c r="H13" s="109" t="s">
        <v>78</v>
      </c>
      <c r="I13" s="109" t="s">
        <v>79</v>
      </c>
      <c r="J13" s="109" t="s">
        <v>80</v>
      </c>
      <c r="K13" s="109" t="s">
        <v>81</v>
      </c>
      <c r="L13" s="109" t="s">
        <v>82</v>
      </c>
      <c r="M13" s="109" t="s">
        <v>83</v>
      </c>
      <c r="N13" s="109" t="s">
        <v>108</v>
      </c>
      <c r="O13" s="109" t="s">
        <v>84</v>
      </c>
      <c r="P13" s="109" t="s">
        <v>85</v>
      </c>
      <c r="Q13" s="109" t="s">
        <v>86</v>
      </c>
      <c r="R13" s="109" t="s">
        <v>87</v>
      </c>
      <c r="S13" s="109" t="s">
        <v>88</v>
      </c>
      <c r="T13" s="109" t="s">
        <v>89</v>
      </c>
      <c r="U13" s="109" t="s">
        <v>113</v>
      </c>
      <c r="V13" s="109" t="s">
        <v>114</v>
      </c>
      <c r="W13" s="21"/>
    </row>
    <row r="14" spans="1:23" ht="42" x14ac:dyDescent="0.35">
      <c r="B14" s="50" t="s">
        <v>38</v>
      </c>
      <c r="C14" s="2">
        <f>IF(ISBLANK(C10),"",IF(C10=0,"0",C10))</f>
        <v>7</v>
      </c>
      <c r="D14" s="15" t="s">
        <v>2</v>
      </c>
      <c r="E14" s="2">
        <f>IF(ISBLANK(E10),"",IF(E10=0,"0",E10))</f>
        <v>6</v>
      </c>
      <c r="F14" s="15" t="s">
        <v>2</v>
      </c>
      <c r="G14" s="2">
        <f>IF(ISBLANK(G10),"",IF(G10=0,"0",G10))</f>
        <v>9</v>
      </c>
      <c r="H14" s="15" t="s">
        <v>2</v>
      </c>
      <c r="I14" s="2">
        <f>IF(ISBLANK(I10),"",IF(I10=0,"0",I10))</f>
        <v>8</v>
      </c>
      <c r="J14" s="15" t="s">
        <v>2</v>
      </c>
      <c r="K14" s="2">
        <f>IF(ISBLANK(K10),"",IF(K10=0,"0",K10))</f>
        <v>7</v>
      </c>
      <c r="L14" s="15" t="s">
        <v>2</v>
      </c>
      <c r="M14" s="2">
        <f>IF(ISBLANK(M10),"",IF(M10=0,"0",M10))</f>
        <v>4</v>
      </c>
      <c r="N14" s="15" t="s">
        <v>2</v>
      </c>
      <c r="O14" s="2">
        <f>IF(ISBLANK(O10),"",IF(O10=0,"0",O10))</f>
        <v>5</v>
      </c>
      <c r="P14" s="15" t="s">
        <v>2</v>
      </c>
      <c r="Q14" s="2">
        <f>IF(ISBLANK(Q10),"",IF(Q10=0,"0",Q10))</f>
        <v>4</v>
      </c>
      <c r="R14" s="15" t="s">
        <v>2</v>
      </c>
      <c r="S14" s="2">
        <f>IF(ISBLANK(S10),"",IF(S10=0,"0",S10))</f>
        <v>5</v>
      </c>
      <c r="T14" s="15" t="s">
        <v>2</v>
      </c>
      <c r="U14" s="2">
        <f>IF(ISBLANK(U10),"",IF(U10=0,"0",U10))</f>
        <v>3</v>
      </c>
      <c r="V14" s="16" t="s">
        <v>2</v>
      </c>
      <c r="W14" s="21"/>
    </row>
    <row r="15" spans="1:23" x14ac:dyDescent="0.35">
      <c r="B15" s="51" t="s">
        <v>28</v>
      </c>
      <c r="C15" s="4">
        <v>7</v>
      </c>
      <c r="D15" s="28">
        <f>C15/C$14*100</f>
        <v>100</v>
      </c>
      <c r="E15" s="3">
        <v>6</v>
      </c>
      <c r="F15" s="28">
        <f t="shared" ref="F15" si="10">E15/E$14*100</f>
        <v>100</v>
      </c>
      <c r="G15" s="3">
        <v>9</v>
      </c>
      <c r="H15" s="28">
        <f t="shared" ref="H15" si="11">G15/G$14*100</f>
        <v>100</v>
      </c>
      <c r="I15" s="3">
        <v>8</v>
      </c>
      <c r="J15" s="28">
        <f t="shared" ref="J15" si="12">I15/I$14*100</f>
        <v>100</v>
      </c>
      <c r="K15" s="3">
        <v>7</v>
      </c>
      <c r="L15" s="28">
        <f t="shared" ref="L15" si="13">K15/K$14*100</f>
        <v>100</v>
      </c>
      <c r="M15" s="3">
        <v>4</v>
      </c>
      <c r="N15" s="28">
        <f t="shared" ref="N15" si="14">M15/M$14*100</f>
        <v>100</v>
      </c>
      <c r="O15" s="3">
        <v>5</v>
      </c>
      <c r="P15" s="28">
        <f t="shared" ref="P15" si="15">O15/O$14*100</f>
        <v>100</v>
      </c>
      <c r="Q15" s="3">
        <v>4</v>
      </c>
      <c r="R15" s="28">
        <f t="shared" ref="R15" si="16">Q15/Q$14*100</f>
        <v>100</v>
      </c>
      <c r="S15" s="3">
        <v>5</v>
      </c>
      <c r="T15" s="28">
        <f t="shared" ref="T15" si="17">S15/S$14*100</f>
        <v>100</v>
      </c>
      <c r="U15" s="3">
        <v>3</v>
      </c>
      <c r="V15" s="30">
        <f t="shared" ref="V15" si="18">U15/U$14*100</f>
        <v>100</v>
      </c>
      <c r="W15" s="21"/>
    </row>
    <row r="16" spans="1:23" ht="31.5" customHeight="1" thickBot="1" x14ac:dyDescent="0.4">
      <c r="B16" s="106" t="s">
        <v>109</v>
      </c>
      <c r="C16" s="11">
        <v>0</v>
      </c>
      <c r="D16" s="68">
        <f>C16/C$14*100</f>
        <v>0</v>
      </c>
      <c r="E16" s="53">
        <v>0</v>
      </c>
      <c r="F16" s="68">
        <f t="shared" ref="F16" si="19">E16/E$14*100</f>
        <v>0</v>
      </c>
      <c r="G16" s="53">
        <v>0</v>
      </c>
      <c r="H16" s="68">
        <f t="shared" ref="H16" si="20">G16/G$14*100</f>
        <v>0</v>
      </c>
      <c r="I16" s="53">
        <v>0</v>
      </c>
      <c r="J16" s="68">
        <f t="shared" ref="J16" si="21">I16/I$14*100</f>
        <v>0</v>
      </c>
      <c r="K16" s="53">
        <v>0</v>
      </c>
      <c r="L16" s="68">
        <f t="shared" ref="L16" si="22">K16/K$14*100</f>
        <v>0</v>
      </c>
      <c r="M16" s="53">
        <v>0</v>
      </c>
      <c r="N16" s="68">
        <f t="shared" ref="N16" si="23">M16/M$14*100</f>
        <v>0</v>
      </c>
      <c r="O16" s="53">
        <v>0</v>
      </c>
      <c r="P16" s="68">
        <f t="shared" ref="P16" si="24">O16/O$14*100</f>
        <v>0</v>
      </c>
      <c r="Q16" s="53">
        <v>0</v>
      </c>
      <c r="R16" s="68">
        <f t="shared" ref="R16" si="25">Q16/Q$14*100</f>
        <v>0</v>
      </c>
      <c r="S16" s="53">
        <v>0</v>
      </c>
      <c r="T16" s="68">
        <f t="shared" ref="T16" si="26">S16/S$14*100</f>
        <v>0</v>
      </c>
      <c r="U16" s="53">
        <v>0</v>
      </c>
      <c r="V16" s="69">
        <f t="shared" ref="V16" si="27">U16/U$14*100</f>
        <v>0</v>
      </c>
      <c r="W16" s="21"/>
    </row>
    <row r="17" spans="2:65" ht="51" customHeight="1" x14ac:dyDescent="0.35">
      <c r="B17" s="48" t="s">
        <v>42</v>
      </c>
      <c r="C17" s="48"/>
      <c r="D17" s="48"/>
      <c r="E17" s="48"/>
      <c r="F17" s="48"/>
      <c r="G17" s="48"/>
      <c r="H17" s="48"/>
      <c r="I17" s="48"/>
      <c r="J17" s="48"/>
      <c r="K17" s="48"/>
      <c r="L17" s="48"/>
      <c r="M17" s="48"/>
      <c r="N17" s="48"/>
      <c r="O17" s="48"/>
      <c r="P17" s="48"/>
      <c r="Q17" s="21"/>
      <c r="R17" s="21"/>
      <c r="S17" s="21"/>
      <c r="T17" s="21"/>
      <c r="U17" s="21"/>
      <c r="V17" s="21"/>
      <c r="W17" s="21"/>
    </row>
    <row r="18" spans="2:65" x14ac:dyDescent="0.35">
      <c r="B18" s="21"/>
      <c r="C18" s="21"/>
      <c r="D18" s="21"/>
      <c r="E18" s="21"/>
      <c r="F18" s="21"/>
      <c r="G18" s="21"/>
      <c r="H18" s="21"/>
      <c r="I18" s="21"/>
      <c r="J18" s="21"/>
      <c r="K18" s="21"/>
      <c r="L18" s="21"/>
      <c r="M18" s="21"/>
      <c r="N18" s="21"/>
      <c r="O18" s="21"/>
      <c r="P18" s="21"/>
      <c r="Q18" s="21"/>
      <c r="R18" s="21"/>
      <c r="S18" s="21"/>
      <c r="T18" s="21"/>
      <c r="V18" s="21"/>
      <c r="W18" s="21"/>
    </row>
    <row r="19" spans="2:65" x14ac:dyDescent="0.35">
      <c r="B19" s="21"/>
      <c r="C19" s="21"/>
      <c r="D19" s="21"/>
      <c r="E19" s="21"/>
      <c r="F19" s="21"/>
      <c r="G19" s="21"/>
      <c r="H19" s="21"/>
      <c r="I19" s="21"/>
      <c r="J19" s="21"/>
      <c r="K19" s="21"/>
      <c r="L19" s="21"/>
      <c r="M19" s="21"/>
      <c r="N19" s="21"/>
      <c r="O19" s="21"/>
      <c r="P19" s="21"/>
      <c r="Q19" s="21"/>
      <c r="R19" s="21"/>
      <c r="S19" s="21"/>
      <c r="T19" s="21"/>
      <c r="U19" s="21"/>
      <c r="V19" s="21"/>
      <c r="W19" s="21"/>
    </row>
    <row r="23" spans="2:65" x14ac:dyDescent="0.35">
      <c r="E23" s="8"/>
    </row>
    <row r="24" spans="2:65" x14ac:dyDescent="0.35">
      <c r="BM24" s="13"/>
    </row>
  </sheetData>
  <phoneticPr fontId="18" type="noConversion"/>
  <conditionalFormatting sqref="C4:C9">
    <cfRule type="expression" dxfId="20" priority="28">
      <formula>C$9&gt;SUM(C$4:C$8)</formula>
    </cfRule>
    <cfRule type="expression" dxfId="19" priority="29">
      <formula>C$9&lt;SUM(C$4:C$8)</formula>
    </cfRule>
  </conditionalFormatting>
  <conditionalFormatting sqref="C9:C10">
    <cfRule type="expression" dxfId="18" priority="25">
      <formula>C$9&gt;C$10</formula>
    </cfRule>
  </conditionalFormatting>
  <conditionalFormatting sqref="C10">
    <cfRule type="expression" dxfId="17" priority="26">
      <formula>#REF!&gt;SUM(C$4:C$8)</formula>
    </cfRule>
    <cfRule type="expression" dxfId="16" priority="27">
      <formula>#REF!&lt;SUM(C$4:C$8)</formula>
    </cfRule>
  </conditionalFormatting>
  <conditionalFormatting sqref="E4:E9">
    <cfRule type="expression" dxfId="15" priority="23">
      <formula>E$9&gt;SUM(E$4:E$8)</formula>
    </cfRule>
    <cfRule type="expression" dxfId="14" priority="24">
      <formula>E$9&lt;SUM(E$4:E$8)</formula>
    </cfRule>
  </conditionalFormatting>
  <conditionalFormatting sqref="E9:E10">
    <cfRule type="expression" dxfId="13" priority="20">
      <formula>E$9&gt;E$10</formula>
    </cfRule>
  </conditionalFormatting>
  <conditionalFormatting sqref="E10">
    <cfRule type="expression" dxfId="12" priority="21">
      <formula>#REF!&gt;SUM(E$4:E$8)</formula>
    </cfRule>
    <cfRule type="expression" dxfId="11" priority="22">
      <formula>#REF!&lt;SUM(E$4:E$8)</formula>
    </cfRule>
  </conditionalFormatting>
  <conditionalFormatting sqref="G4:G9 I4:I9 K4:K9 M4:M9 O4:O9 Q4:Q9 U4:U9">
    <cfRule type="expression" dxfId="10" priority="40">
      <formula>G$9&gt;SUM(G$4:G$8)</formula>
    </cfRule>
    <cfRule type="expression" dxfId="9" priority="41">
      <formula>G$9&lt;SUM(G$4:G$8)</formula>
    </cfRule>
  </conditionalFormatting>
  <conditionalFormatting sqref="G9:G10 I9:I10 K9:K10 M9:M10 O9:O10 Q9:Q10 U9:U10">
    <cfRule type="expression" dxfId="8" priority="37">
      <formula>G$9&gt;G$10</formula>
    </cfRule>
  </conditionalFormatting>
  <conditionalFormatting sqref="G10 I10 K10 M10 O10 Q10 U10">
    <cfRule type="expression" dxfId="7" priority="38">
      <formula>#REF!&gt;SUM(G$4:G$8)</formula>
    </cfRule>
    <cfRule type="expression" dxfId="6" priority="39">
      <formula>#REF!&lt;SUM(G$4:G$8)</formula>
    </cfRule>
  </conditionalFormatting>
  <conditionalFormatting sqref="S4:S9">
    <cfRule type="expression" dxfId="5" priority="18">
      <formula>S$9&gt;SUM(S$4:S$8)</formula>
    </cfRule>
    <cfRule type="expression" dxfId="4" priority="19">
      <formula>S$9&lt;SUM(S$4:S$8)</formula>
    </cfRule>
  </conditionalFormatting>
  <conditionalFormatting sqref="S9:S10">
    <cfRule type="expression" dxfId="3" priority="15">
      <formula>S$9&gt;S$10</formula>
    </cfRule>
  </conditionalFormatting>
  <conditionalFormatting sqref="S10">
    <cfRule type="expression" dxfId="2" priority="16">
      <formula>#REF!&gt;SUM(S$4:S$8)</formula>
    </cfRule>
    <cfRule type="expression" dxfId="1" priority="17">
      <formula>#REF!&lt;SUM(S$4:S$8)</formula>
    </cfRule>
  </conditionalFormatting>
  <dataValidations count="2">
    <dataValidation allowBlank="1" showErrorMessage="1" sqref="C14:V14" xr:uid="{00000000-0002-0000-0300-000000000000}"/>
    <dataValidation allowBlank="1" showInputMessage="1" showErrorMessage="1" prompt="The sheet contains details of Internship Placement - Table 1 across cells B2:V10 and Internship Placement - Table 2 across cells B12:V17." sqref="A1" xr:uid="{E257B4F7-630C-433F-88ED-13E095E5D6E1}"/>
  </dataValidations>
  <hyperlinks>
    <hyperlink ref="B16" location="Internships!B17" tooltip="*" display="Students who obtained half-time internships* (if applicable)" xr:uid="{5806C704-F005-48B8-958E-46E41089E912}"/>
  </hyperlinks>
  <pageMargins left="0.7" right="0.7" top="0.75" bottom="0.75" header="0.3" footer="0.3"/>
  <pageSetup scale="17"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2"/>
  <sheetViews>
    <sheetView showWhiteSpace="0" view="pageLayout" topLeftCell="K4" zoomScaleNormal="100" workbookViewId="0">
      <selection activeCell="D5" sqref="D5"/>
    </sheetView>
  </sheetViews>
  <sheetFormatPr defaultColWidth="5.6328125" defaultRowHeight="14.5" x14ac:dyDescent="0.35"/>
  <cols>
    <col min="1" max="1" width="3.6328125" style="1" customWidth="1"/>
    <col min="2" max="2" width="25.90625" style="1" customWidth="1"/>
    <col min="3" max="22" width="10.6328125" style="9" customWidth="1"/>
    <col min="23" max="16384" width="5.6328125" style="1"/>
  </cols>
  <sheetData>
    <row r="1" spans="1:23" x14ac:dyDescent="0.35">
      <c r="A1" s="21"/>
      <c r="C1" s="29"/>
      <c r="D1" s="29"/>
      <c r="E1" s="29"/>
      <c r="F1" s="29"/>
      <c r="G1" s="29"/>
      <c r="H1" s="29"/>
      <c r="I1" s="29"/>
      <c r="J1" s="29"/>
      <c r="K1" s="29"/>
      <c r="L1" s="29"/>
      <c r="M1" s="29"/>
      <c r="N1" s="29"/>
      <c r="O1" s="29"/>
      <c r="P1" s="29"/>
      <c r="Q1" s="29"/>
      <c r="R1" s="29"/>
      <c r="S1" s="29"/>
      <c r="T1" s="29"/>
      <c r="U1" s="29"/>
      <c r="V1" s="29"/>
      <c r="W1" s="21"/>
    </row>
    <row r="2" spans="1:23" ht="18" thickBot="1" x14ac:dyDescent="0.4">
      <c r="B2" s="23" t="s">
        <v>10</v>
      </c>
      <c r="C2" s="29"/>
      <c r="D2" s="29"/>
      <c r="E2" s="29"/>
      <c r="F2" s="29"/>
      <c r="G2" s="29"/>
      <c r="H2" s="29"/>
      <c r="I2" s="29"/>
      <c r="J2" s="29"/>
      <c r="K2" s="29"/>
      <c r="L2" s="29"/>
      <c r="M2" s="29"/>
      <c r="N2" s="29"/>
      <c r="O2" s="29"/>
      <c r="P2" s="29"/>
      <c r="Q2" s="29"/>
      <c r="R2" s="29"/>
      <c r="S2" s="29"/>
      <c r="T2" s="29"/>
      <c r="U2" s="29"/>
      <c r="V2" s="29"/>
      <c r="W2" s="21"/>
    </row>
    <row r="3" spans="1:23" ht="77.400000000000006" customHeight="1" thickBot="1" x14ac:dyDescent="0.4">
      <c r="B3" s="98" t="s">
        <v>8</v>
      </c>
      <c r="C3" s="97" t="s">
        <v>90</v>
      </c>
      <c r="D3" s="97" t="s">
        <v>99</v>
      </c>
      <c r="E3" s="97" t="s">
        <v>91</v>
      </c>
      <c r="F3" s="97" t="s">
        <v>100</v>
      </c>
      <c r="G3" s="97" t="s">
        <v>92</v>
      </c>
      <c r="H3" s="97" t="s">
        <v>101</v>
      </c>
      <c r="I3" s="97" t="s">
        <v>93</v>
      </c>
      <c r="J3" s="97" t="s">
        <v>102</v>
      </c>
      <c r="K3" s="97" t="s">
        <v>94</v>
      </c>
      <c r="L3" s="97" t="s">
        <v>103</v>
      </c>
      <c r="M3" s="97" t="s">
        <v>95</v>
      </c>
      <c r="N3" s="97" t="s">
        <v>104</v>
      </c>
      <c r="O3" s="97" t="s">
        <v>96</v>
      </c>
      <c r="P3" s="97" t="s">
        <v>105</v>
      </c>
      <c r="Q3" s="97" t="s">
        <v>97</v>
      </c>
      <c r="R3" s="97" t="s">
        <v>106</v>
      </c>
      <c r="S3" s="97" t="s">
        <v>98</v>
      </c>
      <c r="T3" s="97" t="s">
        <v>107</v>
      </c>
      <c r="U3" s="97" t="s">
        <v>115</v>
      </c>
      <c r="V3" s="97" t="s">
        <v>116</v>
      </c>
      <c r="W3" s="21"/>
    </row>
    <row r="4" spans="1:23" ht="51.75" customHeight="1" x14ac:dyDescent="0.35">
      <c r="B4" s="70" t="s">
        <v>6</v>
      </c>
      <c r="C4" s="6">
        <v>6</v>
      </c>
      <c r="D4" s="6" t="s">
        <v>2</v>
      </c>
      <c r="E4" s="6">
        <v>9</v>
      </c>
      <c r="F4" s="6" t="s">
        <v>2</v>
      </c>
      <c r="G4" s="6">
        <v>5</v>
      </c>
      <c r="H4" s="6" t="s">
        <v>2</v>
      </c>
      <c r="I4" s="6">
        <v>7</v>
      </c>
      <c r="J4" s="6" t="s">
        <v>2</v>
      </c>
      <c r="K4" s="6">
        <v>7</v>
      </c>
      <c r="L4" s="6" t="s">
        <v>2</v>
      </c>
      <c r="M4" s="6">
        <v>6</v>
      </c>
      <c r="N4" s="6" t="s">
        <v>2</v>
      </c>
      <c r="O4" s="6">
        <v>9</v>
      </c>
      <c r="P4" s="6" t="s">
        <v>2</v>
      </c>
      <c r="Q4" s="6">
        <v>5</v>
      </c>
      <c r="R4" s="6" t="s">
        <v>2</v>
      </c>
      <c r="S4" s="6">
        <v>8</v>
      </c>
      <c r="T4" s="6" t="s">
        <v>2</v>
      </c>
      <c r="U4" s="6">
        <v>7</v>
      </c>
      <c r="V4" s="6" t="s">
        <v>2</v>
      </c>
      <c r="W4" s="21"/>
    </row>
    <row r="5" spans="1:23" ht="47.25" customHeight="1" x14ac:dyDescent="0.35">
      <c r="B5" s="71" t="s">
        <v>35</v>
      </c>
      <c r="C5" s="4">
        <v>4</v>
      </c>
      <c r="D5" s="4">
        <f>C5/C$4*100</f>
        <v>66.666666666666657</v>
      </c>
      <c r="E5" s="4">
        <v>6</v>
      </c>
      <c r="F5" s="4">
        <f>E5/E$4*100</f>
        <v>66.666666666666657</v>
      </c>
      <c r="G5" s="4">
        <v>5</v>
      </c>
      <c r="H5" s="4">
        <f>G5/G$4*100</f>
        <v>100</v>
      </c>
      <c r="I5" s="4">
        <v>6</v>
      </c>
      <c r="J5" s="4">
        <f>I5/I$4*100</f>
        <v>85.714285714285708</v>
      </c>
      <c r="K5" s="4">
        <v>3</v>
      </c>
      <c r="L5" s="4">
        <f>K5/K$4*100</f>
        <v>42.857142857142854</v>
      </c>
      <c r="M5" s="4">
        <v>0</v>
      </c>
      <c r="N5" s="4">
        <f>M5/M$4*100</f>
        <v>0</v>
      </c>
      <c r="O5" s="4">
        <v>0</v>
      </c>
      <c r="P5" s="4">
        <f>O5/O$4*100</f>
        <v>0</v>
      </c>
      <c r="Q5" s="4">
        <v>0</v>
      </c>
      <c r="R5" s="4">
        <f>Q5/Q$4*100</f>
        <v>0</v>
      </c>
      <c r="S5" s="4">
        <v>0</v>
      </c>
      <c r="T5" s="4">
        <f>S5/S$4*100</f>
        <v>0</v>
      </c>
      <c r="U5" s="4">
        <v>0</v>
      </c>
      <c r="V5" s="4">
        <f>U5/U$4*100</f>
        <v>0</v>
      </c>
      <c r="W5" s="21"/>
    </row>
    <row r="6" spans="1:23" ht="32.25" customHeight="1" x14ac:dyDescent="0.35">
      <c r="B6" s="71" t="s">
        <v>7</v>
      </c>
      <c r="C6" s="4">
        <v>0</v>
      </c>
      <c r="D6" s="4">
        <f>C6/C$4*100</f>
        <v>0</v>
      </c>
      <c r="E6" s="4">
        <v>0</v>
      </c>
      <c r="F6" s="4">
        <f>E6/E$4*100</f>
        <v>0</v>
      </c>
      <c r="G6" s="4">
        <v>0</v>
      </c>
      <c r="H6" s="4">
        <f>G6/G$4*100</f>
        <v>0</v>
      </c>
      <c r="I6" s="4">
        <v>0</v>
      </c>
      <c r="J6" s="4">
        <f>I6/I$4*100</f>
        <v>0</v>
      </c>
      <c r="K6" s="4">
        <v>3</v>
      </c>
      <c r="L6" s="4">
        <f>K6/K$4*100</f>
        <v>42.857142857142854</v>
      </c>
      <c r="M6" s="4">
        <v>6</v>
      </c>
      <c r="N6" s="4">
        <f>M6/M$4*100</f>
        <v>100</v>
      </c>
      <c r="O6" s="4">
        <v>8</v>
      </c>
      <c r="P6" s="4">
        <f>O6/O$4*100</f>
        <v>88.888888888888886</v>
      </c>
      <c r="Q6" s="4">
        <v>5</v>
      </c>
      <c r="R6" s="4">
        <f>Q6/Q$4*100</f>
        <v>100</v>
      </c>
      <c r="S6" s="4">
        <v>8</v>
      </c>
      <c r="T6" s="4">
        <f>S6/S$4*100</f>
        <v>100</v>
      </c>
      <c r="U6" s="4">
        <v>7</v>
      </c>
      <c r="V6" s="4">
        <f>U6/U$4*100</f>
        <v>100</v>
      </c>
      <c r="W6" s="21"/>
    </row>
    <row r="7" spans="1:23" ht="49.5" customHeight="1" thickBot="1" x14ac:dyDescent="0.4">
      <c r="B7" s="72" t="s">
        <v>29</v>
      </c>
      <c r="C7" s="5">
        <v>2</v>
      </c>
      <c r="D7" s="5">
        <f>C7/C$4*100</f>
        <v>33.333333333333329</v>
      </c>
      <c r="E7" s="5">
        <v>3</v>
      </c>
      <c r="F7" s="5">
        <f>E7/E$4*100</f>
        <v>33.333333333333329</v>
      </c>
      <c r="G7" s="5">
        <v>0</v>
      </c>
      <c r="H7" s="5">
        <f>G7/G$4*100</f>
        <v>0</v>
      </c>
      <c r="I7" s="5">
        <v>1</v>
      </c>
      <c r="J7" s="5">
        <f>I7/I$4*100</f>
        <v>14.285714285714285</v>
      </c>
      <c r="K7" s="5">
        <v>1</v>
      </c>
      <c r="L7" s="5">
        <f>K7/K$4*100</f>
        <v>14.285714285714285</v>
      </c>
      <c r="M7" s="5">
        <v>0</v>
      </c>
      <c r="N7" s="5">
        <f>M7/M$4*100</f>
        <v>0</v>
      </c>
      <c r="O7" s="5">
        <v>1</v>
      </c>
      <c r="P7" s="5">
        <f>O7/O$4*100</f>
        <v>11.111111111111111</v>
      </c>
      <c r="Q7" s="5">
        <v>0</v>
      </c>
      <c r="R7" s="5">
        <f>Q7/Q$4*100</f>
        <v>0</v>
      </c>
      <c r="S7" s="5">
        <v>0</v>
      </c>
      <c r="T7" s="5">
        <f>S7/S$4*100</f>
        <v>0</v>
      </c>
      <c r="U7" s="5">
        <v>0</v>
      </c>
      <c r="V7" s="5">
        <f>U7/U$4*100</f>
        <v>0</v>
      </c>
      <c r="W7" s="21"/>
    </row>
    <row r="8" spans="1:23" x14ac:dyDescent="0.35">
      <c r="B8" s="31"/>
      <c r="C8" s="32"/>
      <c r="D8" s="32"/>
      <c r="E8" s="32"/>
      <c r="F8" s="32"/>
      <c r="G8" s="32"/>
      <c r="H8" s="32"/>
      <c r="I8" s="32"/>
      <c r="J8" s="32"/>
      <c r="K8" s="32"/>
      <c r="L8" s="32"/>
      <c r="M8" s="32"/>
      <c r="N8" s="32"/>
      <c r="O8" s="32"/>
      <c r="P8" s="32"/>
      <c r="Q8" s="32"/>
      <c r="R8" s="32"/>
      <c r="S8" s="32"/>
      <c r="T8" s="32"/>
      <c r="U8" s="32"/>
      <c r="V8" s="32"/>
      <c r="W8" s="21"/>
    </row>
    <row r="9" spans="1:23" x14ac:dyDescent="0.35">
      <c r="B9" s="21"/>
      <c r="C9" s="29"/>
      <c r="D9" s="29"/>
      <c r="E9" s="29"/>
      <c r="F9" s="29"/>
      <c r="G9" s="29"/>
      <c r="H9" s="29"/>
      <c r="I9" s="29"/>
      <c r="J9" s="29"/>
      <c r="K9" s="29"/>
      <c r="L9" s="29"/>
      <c r="M9" s="29"/>
      <c r="N9" s="29"/>
      <c r="O9" s="29"/>
      <c r="P9" s="29"/>
      <c r="Q9" s="29"/>
      <c r="R9" s="29"/>
      <c r="S9" s="29"/>
      <c r="T9" s="29"/>
      <c r="U9" s="29"/>
      <c r="V9" s="29"/>
      <c r="W9" s="21"/>
    </row>
    <row r="10" spans="1:23" x14ac:dyDescent="0.35">
      <c r="B10" s="21"/>
      <c r="C10" s="29"/>
      <c r="D10" s="29"/>
      <c r="E10" s="29"/>
      <c r="F10" s="29"/>
      <c r="G10" s="29"/>
      <c r="H10" s="29"/>
      <c r="I10" s="29"/>
      <c r="J10" s="29"/>
      <c r="K10" s="29"/>
      <c r="L10" s="29"/>
      <c r="M10" s="29"/>
      <c r="N10" s="29"/>
      <c r="O10" s="29"/>
      <c r="P10" s="29"/>
      <c r="Q10" s="29"/>
      <c r="R10" s="29"/>
      <c r="S10" s="29"/>
      <c r="T10" s="29"/>
      <c r="U10" s="29"/>
      <c r="V10" s="29"/>
      <c r="W10" s="21"/>
    </row>
    <row r="11" spans="1:23" x14ac:dyDescent="0.35">
      <c r="B11" s="21"/>
      <c r="C11" s="29"/>
      <c r="D11" s="29"/>
      <c r="E11" s="29"/>
      <c r="F11" s="29"/>
      <c r="G11" s="29"/>
      <c r="H11" s="29"/>
      <c r="I11" s="29"/>
      <c r="J11" s="29"/>
      <c r="K11" s="29"/>
      <c r="L11" s="29"/>
      <c r="M11" s="29"/>
      <c r="N11" s="29"/>
      <c r="O11" s="29"/>
      <c r="P11" s="29"/>
      <c r="Q11" s="29"/>
      <c r="R11" s="29"/>
      <c r="S11" s="29"/>
      <c r="T11" s="29"/>
      <c r="U11" s="29"/>
      <c r="V11" s="29"/>
      <c r="W11" s="21"/>
    </row>
    <row r="12" spans="1:23" x14ac:dyDescent="0.35">
      <c r="B12" s="21"/>
      <c r="C12" s="29"/>
      <c r="D12" s="29"/>
      <c r="E12" s="29"/>
      <c r="F12" s="29"/>
      <c r="G12" s="29"/>
      <c r="H12" s="29"/>
      <c r="I12" s="29"/>
      <c r="J12" s="29"/>
      <c r="K12" s="29"/>
      <c r="L12" s="29"/>
      <c r="M12" s="29"/>
      <c r="N12" s="29"/>
      <c r="O12" s="29"/>
      <c r="P12" s="29"/>
      <c r="Q12" s="29"/>
      <c r="R12" s="29"/>
      <c r="S12" s="29"/>
      <c r="T12" s="29"/>
      <c r="U12" s="29"/>
      <c r="V12" s="29"/>
      <c r="W12" s="21"/>
    </row>
  </sheetData>
  <dataValidations count="1">
    <dataValidation allowBlank="1" showInputMessage="1" showErrorMessage="1" prompt="The sheet contains details of Attrition across cells B2:V7." sqref="A1" xr:uid="{2ECDDC2B-0E3B-4878-B9D7-88445E691C52}"/>
  </dataValidations>
  <pageMargins left="0.7" right="0.7" top="0.75" bottom="0.75" header="0.3" footer="0.3"/>
  <pageSetup scale="48" orientation="landscape" r:id="rId1"/>
  <ignoredErrors>
    <ignoredError sqref="D5"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topLeftCell="A16" zoomScaleNormal="100" workbookViewId="0">
      <selection activeCell="C6" sqref="C6"/>
    </sheetView>
  </sheetViews>
  <sheetFormatPr defaultColWidth="9.08984375" defaultRowHeight="14.5" x14ac:dyDescent="0.35"/>
  <cols>
    <col min="1" max="1" width="3.453125" style="1" customWidth="1"/>
    <col min="2" max="2" width="58.36328125" style="1" bestFit="1" customWidth="1"/>
    <col min="3" max="3" width="24.08984375" style="1" bestFit="1" customWidth="1"/>
    <col min="4" max="16384" width="9.08984375" style="1"/>
  </cols>
  <sheetData>
    <row r="2" spans="2:4" ht="18" customHeight="1" x14ac:dyDescent="0.35">
      <c r="B2" s="23" t="s">
        <v>9</v>
      </c>
      <c r="C2" s="33"/>
    </row>
    <row r="3" spans="2:4" ht="15" thickBot="1" x14ac:dyDescent="0.4">
      <c r="B3" s="63" t="s">
        <v>3</v>
      </c>
      <c r="C3" s="66" t="s">
        <v>117</v>
      </c>
    </row>
    <row r="4" spans="2:4" ht="28" x14ac:dyDescent="0.35">
      <c r="B4" s="49" t="s">
        <v>39</v>
      </c>
      <c r="C4" s="61">
        <v>54</v>
      </c>
    </row>
    <row r="5" spans="2:4" ht="28.5" thickBot="1" x14ac:dyDescent="0.4">
      <c r="B5" s="52" t="s">
        <v>40</v>
      </c>
      <c r="C5" s="62">
        <v>51</v>
      </c>
    </row>
    <row r="6" spans="2:4" ht="15" customHeight="1" x14ac:dyDescent="0.35">
      <c r="B6" s="64" t="s">
        <v>30</v>
      </c>
      <c r="C6" s="65">
        <f>C5/C4</f>
        <v>0.94444444444444442</v>
      </c>
    </row>
    <row r="7" spans="2:4" x14ac:dyDescent="0.35">
      <c r="B7" s="7"/>
      <c r="C7" s="10"/>
    </row>
    <row r="8" spans="2:4" x14ac:dyDescent="0.35">
      <c r="B8" s="12"/>
    </row>
    <row r="15" spans="2:4" x14ac:dyDescent="0.35">
      <c r="D15" s="14"/>
    </row>
  </sheetData>
  <protectedRanges>
    <protectedRange sqref="C3" name="Range1"/>
  </protectedRanges>
  <conditionalFormatting sqref="C4:C6">
    <cfRule type="expression" dxfId="0" priority="1">
      <formula>$C$5&gt;$C$4</formula>
    </cfRule>
  </conditionalFormatting>
  <dataValidations xWindow="759" yWindow="469" count="2">
    <dataValidation allowBlank="1" showInputMessage="1" showErrorMessage="1" prompt="Please do not change this year range - doing so will make your tables noncompliant_x000a_" sqref="C3" xr:uid="{00000000-0002-0000-0500-000002000000}"/>
    <dataValidation allowBlank="1" showInputMessage="1" showErrorMessage="1" prompt="The sheet contains details of Licensure across cells B2:C6." sqref="A1" xr:uid="{AFB24005-AAB4-4B56-AA39-C478DF514403}"/>
  </dataValidation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4.5" x14ac:dyDescent="0.35"/>
  <sheetData>
    <row r="1" spans="1:1" x14ac:dyDescent="0.35">
      <c r="A1" t="s">
        <v>43</v>
      </c>
    </row>
    <row r="2" spans="1:1" x14ac:dyDescent="0.35">
      <c r="A2"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D7EAB-8506-4B56-BC0A-628B4B30040C}">
  <ds:schemaRefs>
    <ds:schemaRef ds:uri="0432d51d-9459-41b2-acee-fcf93e3ac757"/>
    <ds:schemaRef ds:uri="http://purl.org/dc/elements/1.1/"/>
    <ds:schemaRef ds:uri="http://purl.org/dc/dcmitype/"/>
    <ds:schemaRef ds:uri="d90a9632-a870-49ae-9378-225bd5c60b0a"/>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6CE6D0-ACEB-4859-9E62-57190C028E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creator>Gioia, Sarah</dc:creator>
  <cp:lastModifiedBy>Bauer, Lori</cp:lastModifiedBy>
  <cp:lastPrinted>2016-04-20T14:29:07Z</cp:lastPrinted>
  <dcterms:created xsi:type="dcterms:W3CDTF">2012-01-26T19:32:49Z</dcterms:created>
  <dcterms:modified xsi:type="dcterms:W3CDTF">2023-08-08T21:15:22Z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