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0" yWindow="160" windowWidth="25960" windowHeight="19600" tabRatio="726" firstSheet="2" activeTab="2"/>
  </bookViews>
  <sheets>
    <sheet name="blank" sheetId="1" r:id="rId1"/>
    <sheet name="RWSA ALHFAM Expenses" sheetId="2" r:id="rId2"/>
    <sheet name="Income &amp; Expense" sheetId="3" r:id="rId3"/>
    <sheet name="Balance Sheet" sheetId="4" r:id="rId4"/>
  </sheets>
  <definedNames/>
  <calcPr fullCalcOnLoad="1"/>
</workbook>
</file>

<file path=xl/sharedStrings.xml><?xml version="1.0" encoding="utf-8"?>
<sst xmlns="http://schemas.openxmlformats.org/spreadsheetml/2006/main" count="123" uniqueCount="93">
  <si>
    <t>RWSA - ALHFAM 2003 Conference</t>
  </si>
  <si>
    <t>EXPENSES</t>
  </si>
  <si>
    <t>Supplies</t>
  </si>
  <si>
    <t>Facility</t>
  </si>
  <si>
    <t>CC Fees &amp;</t>
  </si>
  <si>
    <t>Date</t>
  </si>
  <si>
    <t>Postage</t>
  </si>
  <si>
    <t>Copies</t>
  </si>
  <si>
    <t>Rental</t>
  </si>
  <si>
    <t>Lodging</t>
  </si>
  <si>
    <t>Meals</t>
  </si>
  <si>
    <t>Bus Trans</t>
  </si>
  <si>
    <t>INCOME</t>
  </si>
  <si>
    <t>TOTAL</t>
  </si>
  <si>
    <t>RWSA</t>
  </si>
  <si>
    <t>Interest</t>
  </si>
  <si>
    <t>Supplies/Copies</t>
  </si>
  <si>
    <t>Facility Rental/Lodging</t>
  </si>
  <si>
    <t>RURAL WOMEN'S STUDIES ASSOCIATION</t>
  </si>
  <si>
    <t>INCOME AND EXPENSE REPORT</t>
  </si>
  <si>
    <t>Prepared by Debra A. Reid, Treasurer</t>
  </si>
  <si>
    <t>Membership Dues</t>
  </si>
  <si>
    <t>Meals/Receptions</t>
  </si>
  <si>
    <t>Grants*</t>
  </si>
  <si>
    <t>Checking Interest</t>
  </si>
  <si>
    <t>TOTAL INCOME</t>
  </si>
  <si>
    <t>Conference Fund</t>
  </si>
  <si>
    <t>Transportation</t>
  </si>
  <si>
    <t>TOTAL EXPENSES</t>
  </si>
  <si>
    <t>NET INCOME/LOSS</t>
  </si>
  <si>
    <t>BALANCE SHEET</t>
  </si>
  <si>
    <t>ASSETS</t>
  </si>
  <si>
    <t>Petty Cash</t>
  </si>
  <si>
    <t>TOTAL ASSETS</t>
  </si>
  <si>
    <t>LIABILITIES AND FUND BALANCE</t>
  </si>
  <si>
    <t>Loans Payable</t>
  </si>
  <si>
    <t>TOTAL LIABILITIES</t>
  </si>
  <si>
    <t>FUND BALANCE</t>
  </si>
  <si>
    <t>TOTAL LIABILITIES AND FUND BALANCE</t>
  </si>
  <si>
    <t>ALHFAM REGIONS</t>
  </si>
  <si>
    <t>NMFRHM &amp; NM Dept. of Agri</t>
  </si>
  <si>
    <t>Bar costs</t>
  </si>
  <si>
    <t>Cancellations</t>
  </si>
  <si>
    <t xml:space="preserve">Invited </t>
  </si>
  <si>
    <t>Guest</t>
  </si>
  <si>
    <t>Breaks &amp;</t>
  </si>
  <si>
    <t>Bags</t>
  </si>
  <si>
    <t>Shuttle &amp;</t>
  </si>
  <si>
    <t>2002 TOTAL</t>
  </si>
  <si>
    <t>Misc.</t>
  </si>
  <si>
    <t>Book order</t>
  </si>
  <si>
    <t>Book sales</t>
  </si>
  <si>
    <t>2003 TOTAL</t>
  </si>
  <si>
    <t>CONF.</t>
  </si>
  <si>
    <t>Refunds</t>
  </si>
  <si>
    <t>&amp; Admissions</t>
  </si>
  <si>
    <t>Income</t>
  </si>
  <si>
    <t>Misc. &amp;</t>
  </si>
  <si>
    <t>Disbursement</t>
  </si>
  <si>
    <t>Silent Auction/Book Sales</t>
  </si>
  <si>
    <t>Travel/Expenses Reimbursement (Speakers)</t>
  </si>
  <si>
    <t>Investments</t>
  </si>
  <si>
    <t>Operating Fund CD</t>
  </si>
  <si>
    <t>Subtotal</t>
  </si>
  <si>
    <t>Total Interest Income</t>
  </si>
  <si>
    <t>Joan Jensen-Mary Neth Fund CD</t>
  </si>
  <si>
    <t>Endowment Contributions (Jensen-Neth Fund*)</t>
  </si>
  <si>
    <t>Savings Account #90959109</t>
  </si>
  <si>
    <t>Marketing (website design)</t>
  </si>
  <si>
    <t>#82073</t>
  </si>
  <si>
    <t>#82075</t>
  </si>
  <si>
    <t xml:space="preserve">Savings Account </t>
  </si>
  <si>
    <t>#90959109</t>
  </si>
  <si>
    <t>CD - Operating  #82075</t>
  </si>
  <si>
    <t>CD - Endowment (Jensen-Neth Fund) #82073</t>
  </si>
  <si>
    <t>Food</t>
  </si>
  <si>
    <t>Honorarium (Speaker subvention)</t>
  </si>
  <si>
    <t>Miscellaneous</t>
  </si>
  <si>
    <t>Fund Balance includes Checking, Petty Cash, CDs [Operating and Restricted inc. Jensen-Neth Fund]</t>
  </si>
  <si>
    <t>1 January through 31 December 2014</t>
  </si>
  <si>
    <t>Prepared by Debra A. Reid, Treasurer -- February 7, 2015</t>
  </si>
  <si>
    <t>RWSA Checking @ 31 Dec 2014</t>
  </si>
  <si>
    <t>interest 12/31/2014</t>
  </si>
  <si>
    <t>5/9/14 transfer 2010, 2011, 2012, 2013, 2014 chking/savings to CD</t>
  </si>
  <si>
    <t>11/3/2014 deposit of dues</t>
  </si>
  <si>
    <t>transfer from checking to savings</t>
  </si>
  <si>
    <t>donation; deposit to keep account active</t>
  </si>
  <si>
    <t xml:space="preserve"> 1 January through 31 December 2014</t>
  </si>
  <si>
    <t>Feb. 7, 2015</t>
  </si>
  <si>
    <t>2015 Conference</t>
  </si>
  <si>
    <t xml:space="preserve">Misc.  </t>
  </si>
  <si>
    <t>Fund Balance @ 31 Dec 13</t>
  </si>
  <si>
    <t>Fund Balance @31 December 2014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</si>
</sst>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8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15" fontId="0" fillId="0" borderId="0" xfId="0" applyNumberFormat="1" applyAlignment="1">
      <alignment/>
    </xf>
    <xf numFmtId="44" fontId="0" fillId="0" borderId="0" xfId="44" applyFont="1" applyAlignment="1">
      <alignment/>
    </xf>
    <xf numFmtId="44" fontId="0" fillId="0" borderId="0" xfId="44" applyFont="1" applyFill="1" applyBorder="1" applyAlignment="1">
      <alignment/>
    </xf>
    <xf numFmtId="0" fontId="1" fillId="0" borderId="0" xfId="0" applyFont="1" applyAlignment="1">
      <alignment horizontal="centerContinuous" vertical="center"/>
    </xf>
    <xf numFmtId="44" fontId="1" fillId="0" borderId="0" xfId="44" applyFont="1" applyAlignment="1">
      <alignment horizontal="centerContinuous" vertical="center"/>
    </xf>
    <xf numFmtId="164" fontId="1" fillId="0" borderId="0" xfId="0" applyNumberFormat="1" applyFont="1" applyAlignment="1">
      <alignment horizontal="centerContinuous" vertical="center"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164" fontId="0" fillId="0" borderId="0" xfId="0" applyNumberFormat="1" applyBorder="1" applyAlignment="1">
      <alignment/>
    </xf>
    <xf numFmtId="0" fontId="1" fillId="0" borderId="0" xfId="0" applyFont="1" applyAlignment="1">
      <alignment/>
    </xf>
    <xf numFmtId="44" fontId="0" fillId="0" borderId="10" xfId="44" applyFont="1" applyBorder="1" applyAlignment="1">
      <alignment/>
    </xf>
    <xf numFmtId="0" fontId="0" fillId="0" borderId="0" xfId="0" applyAlignment="1">
      <alignment horizontal="center" vertical="center"/>
    </xf>
    <xf numFmtId="6" fontId="0" fillId="0" borderId="0" xfId="0" applyNumberFormat="1" applyAlignment="1">
      <alignment/>
    </xf>
    <xf numFmtId="44" fontId="0" fillId="0" borderId="11" xfId="44" applyFont="1" applyBorder="1" applyAlignment="1">
      <alignment/>
    </xf>
    <xf numFmtId="44" fontId="0" fillId="0" borderId="0" xfId="44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44" fontId="1" fillId="0" borderId="0" xfId="0" applyNumberFormat="1" applyFont="1" applyAlignment="1">
      <alignment horizontal="centerContinuous" vertical="center"/>
    </xf>
    <xf numFmtId="44" fontId="0" fillId="0" borderId="0" xfId="0" applyNumberFormat="1" applyAlignment="1">
      <alignment/>
    </xf>
    <xf numFmtId="0" fontId="0" fillId="0" borderId="0" xfId="0" applyAlignment="1">
      <alignment horizontal="centerContinuous" vertical="center"/>
    </xf>
    <xf numFmtId="7" fontId="0" fillId="0" borderId="10" xfId="44" applyNumberFormat="1" applyFont="1" applyBorder="1" applyAlignment="1">
      <alignment/>
    </xf>
    <xf numFmtId="44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44" fontId="0" fillId="0" borderId="10" xfId="44" applyNumberFormat="1" applyFont="1" applyBorder="1" applyAlignment="1">
      <alignment/>
    </xf>
    <xf numFmtId="14" fontId="0" fillId="0" borderId="0" xfId="0" applyNumberFormat="1" applyAlignment="1">
      <alignment/>
    </xf>
    <xf numFmtId="8" fontId="0" fillId="0" borderId="0" xfId="0" applyNumberFormat="1" applyAlignment="1">
      <alignment/>
    </xf>
    <xf numFmtId="10" fontId="0" fillId="0" borderId="0" xfId="0" applyNumberFormat="1" applyAlignment="1">
      <alignment/>
    </xf>
    <xf numFmtId="164" fontId="0" fillId="0" borderId="10" xfId="0" applyNumberFormat="1" applyBorder="1" applyAlignment="1">
      <alignment/>
    </xf>
    <xf numFmtId="164" fontId="0" fillId="0" borderId="10" xfId="44" applyNumberFormat="1" applyFont="1" applyBorder="1" applyAlignment="1">
      <alignment/>
    </xf>
    <xf numFmtId="8" fontId="1" fillId="0" borderId="0" xfId="0" applyNumberFormat="1" applyFont="1" applyAlignment="1">
      <alignment/>
    </xf>
    <xf numFmtId="0" fontId="0" fillId="0" borderId="0" xfId="0" applyFont="1" applyAlignment="1">
      <alignment/>
    </xf>
    <xf numFmtId="8" fontId="0" fillId="0" borderId="0" xfId="44" applyNumberFormat="1" applyFont="1" applyAlignment="1">
      <alignment/>
    </xf>
    <xf numFmtId="8" fontId="0" fillId="0" borderId="12" xfId="44" applyNumberFormat="1" applyFont="1" applyBorder="1" applyAlignment="1">
      <alignment/>
    </xf>
    <xf numFmtId="44" fontId="0" fillId="0" borderId="0" xfId="0" applyNumberFormat="1" applyFont="1" applyAlignment="1">
      <alignment/>
    </xf>
    <xf numFmtId="0" fontId="3" fillId="0" borderId="0" xfId="0" applyFont="1" applyAlignment="1">
      <alignment/>
    </xf>
    <xf numFmtId="44" fontId="3" fillId="0" borderId="0" xfId="0" applyNumberFormat="1" applyFont="1" applyAlignment="1">
      <alignment/>
    </xf>
    <xf numFmtId="6" fontId="0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5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40">
      <selection activeCell="C45" sqref="C45"/>
    </sheetView>
  </sheetViews>
  <sheetFormatPr defaultColWidth="9.140625" defaultRowHeight="12.75"/>
  <sheetData/>
  <sheetProtection/>
  <printOptions/>
  <pageMargins left="0.75" right="0.75" top="1" bottom="1" header="0.5" footer="0.5"/>
  <pageSetup fitToHeight="1" fitToWidth="1"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1"/>
  <sheetViews>
    <sheetView workbookViewId="0" topLeftCell="F39">
      <selection activeCell="A56" sqref="A56"/>
    </sheetView>
  </sheetViews>
  <sheetFormatPr defaultColWidth="8.8515625" defaultRowHeight="12.75"/>
  <cols>
    <col min="1" max="1" width="9.7109375" style="0" bestFit="1" customWidth="1"/>
    <col min="2" max="3" width="8.8515625" style="0" customWidth="1"/>
    <col min="4" max="5" width="7.7109375" style="0" customWidth="1"/>
    <col min="6" max="6" width="10.00390625" style="0" customWidth="1"/>
    <col min="7" max="7" width="8.7109375" style="0" customWidth="1"/>
    <col min="8" max="8" width="10.00390625" style="0" customWidth="1"/>
    <col min="9" max="9" width="10.7109375" style="0" customWidth="1"/>
    <col min="10" max="10" width="8.421875" style="0" customWidth="1"/>
    <col min="11" max="11" width="8.140625" style="0" customWidth="1"/>
    <col min="12" max="12" width="8.28125" style="0" customWidth="1"/>
  </cols>
  <sheetData>
    <row r="1" ht="12">
      <c r="A1" t="s">
        <v>0</v>
      </c>
    </row>
    <row r="3" spans="1:12" ht="12">
      <c r="A3" s="2" t="s">
        <v>1</v>
      </c>
      <c r="C3" s="2"/>
      <c r="D3" s="2"/>
      <c r="E3" s="2"/>
      <c r="F3" s="2"/>
      <c r="G3" s="2"/>
      <c r="H3" s="2"/>
      <c r="I3" s="2" t="s">
        <v>43</v>
      </c>
      <c r="J3" s="2" t="s">
        <v>43</v>
      </c>
      <c r="K3" s="2"/>
      <c r="L3" s="2"/>
    </row>
    <row r="4" spans="2:12" ht="12">
      <c r="B4" s="2"/>
      <c r="C4" s="2" t="s">
        <v>2</v>
      </c>
      <c r="D4" s="2" t="s">
        <v>3</v>
      </c>
      <c r="E4" s="2"/>
      <c r="F4" s="2"/>
      <c r="G4" s="2" t="s">
        <v>45</v>
      </c>
      <c r="H4" s="2" t="s">
        <v>47</v>
      </c>
      <c r="I4" s="2" t="s">
        <v>44</v>
      </c>
      <c r="J4" s="2" t="s">
        <v>44</v>
      </c>
      <c r="K4" s="2"/>
      <c r="L4" s="2"/>
    </row>
    <row r="5" spans="1:13" ht="12">
      <c r="A5" t="s">
        <v>5</v>
      </c>
      <c r="B5" s="3" t="s">
        <v>6</v>
      </c>
      <c r="C5" s="3" t="s">
        <v>7</v>
      </c>
      <c r="D5" s="3" t="s">
        <v>8</v>
      </c>
      <c r="E5" s="3" t="s">
        <v>46</v>
      </c>
      <c r="F5" s="3" t="s">
        <v>41</v>
      </c>
      <c r="G5" s="3" t="s">
        <v>10</v>
      </c>
      <c r="H5" s="3" t="s">
        <v>11</v>
      </c>
      <c r="I5" s="3" t="s">
        <v>9</v>
      </c>
      <c r="J5" s="3" t="s">
        <v>27</v>
      </c>
      <c r="K5" s="3" t="s">
        <v>42</v>
      </c>
      <c r="L5" s="3" t="s">
        <v>4</v>
      </c>
      <c r="M5" t="s">
        <v>49</v>
      </c>
    </row>
    <row r="6" spans="1:3" ht="12">
      <c r="A6" s="1">
        <v>37531</v>
      </c>
      <c r="C6">
        <v>2.5</v>
      </c>
    </row>
    <row r="7" spans="1:6" ht="12">
      <c r="A7" s="1">
        <v>37553</v>
      </c>
      <c r="F7">
        <v>200</v>
      </c>
    </row>
    <row r="8" spans="1:2" ht="12">
      <c r="A8" s="1"/>
      <c r="B8" t="s">
        <v>39</v>
      </c>
    </row>
    <row r="9" ht="12">
      <c r="B9" t="s">
        <v>40</v>
      </c>
    </row>
    <row r="10" spans="1:13" ht="12.75" thickBot="1">
      <c r="A10" s="16" t="s">
        <v>48</v>
      </c>
      <c r="B10" s="16"/>
      <c r="C10" s="16">
        <f>SUM(C6:C7)</f>
        <v>2.5</v>
      </c>
      <c r="D10" s="16"/>
      <c r="E10" s="16"/>
      <c r="F10" s="16">
        <f>SUM(F7)</f>
        <v>200</v>
      </c>
      <c r="G10" s="16"/>
      <c r="H10" s="16"/>
      <c r="I10" s="16"/>
      <c r="J10" s="16"/>
      <c r="K10" s="16"/>
      <c r="L10" s="16"/>
      <c r="M10" s="16"/>
    </row>
    <row r="11" ht="12.75" thickTop="1"/>
    <row r="12" spans="1:8" ht="12">
      <c r="A12" s="1">
        <v>37657</v>
      </c>
      <c r="H12">
        <v>443.31</v>
      </c>
    </row>
    <row r="13" spans="1:3" ht="12">
      <c r="A13" s="1">
        <v>37657</v>
      </c>
      <c r="C13">
        <v>150</v>
      </c>
    </row>
    <row r="14" spans="1:12" ht="12">
      <c r="A14" s="1">
        <v>37658</v>
      </c>
      <c r="L14">
        <v>85.78</v>
      </c>
    </row>
    <row r="15" spans="1:11" ht="12">
      <c r="A15" s="1">
        <v>37660</v>
      </c>
      <c r="K15">
        <v>107</v>
      </c>
    </row>
    <row r="16" spans="1:11" ht="12">
      <c r="A16" s="1">
        <v>37662</v>
      </c>
      <c r="K16">
        <v>77</v>
      </c>
    </row>
    <row r="17" spans="1:11" ht="12">
      <c r="A17" s="1">
        <v>37670</v>
      </c>
      <c r="K17">
        <v>75</v>
      </c>
    </row>
    <row r="18" spans="1:3" ht="12">
      <c r="A18" s="1">
        <v>37670</v>
      </c>
      <c r="C18">
        <v>2.5</v>
      </c>
    </row>
    <row r="19" spans="1:3" ht="12">
      <c r="A19" s="1">
        <v>37671</v>
      </c>
      <c r="C19">
        <v>30</v>
      </c>
    </row>
    <row r="20" spans="1:5" ht="12">
      <c r="A20" s="1">
        <v>37672</v>
      </c>
      <c r="E20">
        <v>300</v>
      </c>
    </row>
    <row r="21" spans="1:5" ht="12">
      <c r="A21" s="1">
        <v>37672</v>
      </c>
      <c r="E21">
        <v>493.59</v>
      </c>
    </row>
    <row r="22" spans="1:7" ht="12">
      <c r="A22" s="1">
        <v>37673</v>
      </c>
      <c r="G22">
        <v>797.12</v>
      </c>
    </row>
    <row r="23" spans="1:7" ht="12">
      <c r="A23" s="1">
        <v>37673</v>
      </c>
      <c r="G23">
        <v>305.28</v>
      </c>
    </row>
    <row r="24" spans="1:9" ht="12">
      <c r="A24" s="1">
        <v>37673</v>
      </c>
      <c r="I24">
        <v>278.5</v>
      </c>
    </row>
    <row r="25" spans="1:9" ht="12">
      <c r="A25" s="1">
        <v>37673</v>
      </c>
      <c r="I25">
        <v>133.7</v>
      </c>
    </row>
    <row r="26" spans="1:10" ht="12">
      <c r="A26" s="1">
        <v>37674</v>
      </c>
      <c r="J26">
        <v>414.96</v>
      </c>
    </row>
    <row r="27" spans="1:3" ht="12">
      <c r="A27" s="1">
        <v>37674</v>
      </c>
      <c r="C27">
        <v>23.76</v>
      </c>
    </row>
    <row r="28" spans="1:7" ht="12">
      <c r="A28" s="1">
        <v>37674</v>
      </c>
      <c r="G28">
        <v>943.93</v>
      </c>
    </row>
    <row r="29" spans="1:7" ht="12">
      <c r="A29" s="1">
        <v>37674</v>
      </c>
      <c r="G29">
        <v>1607.32</v>
      </c>
    </row>
    <row r="30" spans="1:14" ht="12">
      <c r="A30" s="1">
        <v>37677</v>
      </c>
      <c r="M30">
        <v>19.96</v>
      </c>
      <c r="N30" t="s">
        <v>50</v>
      </c>
    </row>
    <row r="31" spans="1:10" ht="12">
      <c r="A31" s="1">
        <v>37684</v>
      </c>
      <c r="J31">
        <v>200.66</v>
      </c>
    </row>
    <row r="32" spans="1:12" ht="12">
      <c r="A32" s="1">
        <v>37686</v>
      </c>
      <c r="L32">
        <v>15.66</v>
      </c>
    </row>
    <row r="33" spans="1:14" ht="12">
      <c r="A33" s="1">
        <v>37687</v>
      </c>
      <c r="M33">
        <v>114.08</v>
      </c>
      <c r="N33" t="s">
        <v>51</v>
      </c>
    </row>
    <row r="34" spans="1:14" ht="12">
      <c r="A34" s="1">
        <v>37687</v>
      </c>
      <c r="M34">
        <v>119.7</v>
      </c>
      <c r="N34" t="s">
        <v>51</v>
      </c>
    </row>
    <row r="35" spans="1:6" ht="12">
      <c r="A35" s="1">
        <v>37694</v>
      </c>
      <c r="F35">
        <v>92.57</v>
      </c>
    </row>
    <row r="36" spans="1:13" ht="12">
      <c r="A36" s="1">
        <v>37694</v>
      </c>
      <c r="M36">
        <v>250</v>
      </c>
    </row>
    <row r="37" spans="1:13" ht="12">
      <c r="A37" s="1">
        <v>37694</v>
      </c>
      <c r="K37">
        <v>146.25</v>
      </c>
      <c r="M37">
        <v>300</v>
      </c>
    </row>
    <row r="38" spans="1:13" ht="12">
      <c r="A38" s="1">
        <v>37694</v>
      </c>
      <c r="M38">
        <v>60</v>
      </c>
    </row>
    <row r="39" spans="1:11" ht="12">
      <c r="A39" s="1">
        <v>37719</v>
      </c>
      <c r="K39">
        <v>25</v>
      </c>
    </row>
    <row r="40" spans="1:4" ht="12">
      <c r="A40" s="1">
        <v>37721</v>
      </c>
      <c r="D40">
        <v>384</v>
      </c>
    </row>
    <row r="41" spans="1:8" ht="12">
      <c r="A41" s="1">
        <v>37721</v>
      </c>
      <c r="H41">
        <v>225</v>
      </c>
    </row>
    <row r="42" spans="1:2" ht="12">
      <c r="A42" s="1">
        <v>37721</v>
      </c>
      <c r="B42">
        <v>11.98</v>
      </c>
    </row>
    <row r="43" spans="1:11" ht="12">
      <c r="A43" s="1">
        <v>37742</v>
      </c>
      <c r="K43">
        <v>97</v>
      </c>
    </row>
    <row r="44" spans="1:12" ht="12">
      <c r="A44" s="1">
        <v>37747</v>
      </c>
      <c r="L44">
        <v>10</v>
      </c>
    </row>
    <row r="45" spans="1:7" ht="12">
      <c r="A45" s="1">
        <v>37755</v>
      </c>
      <c r="G45">
        <v>1036.25</v>
      </c>
    </row>
    <row r="46" spans="1:7" ht="12">
      <c r="A46" s="1">
        <v>37755</v>
      </c>
      <c r="G46">
        <v>450</v>
      </c>
    </row>
    <row r="47" spans="1:13" ht="12">
      <c r="A47" s="1">
        <v>37768</v>
      </c>
      <c r="M47">
        <v>1085.98</v>
      </c>
    </row>
    <row r="48" spans="1:13" ht="12">
      <c r="A48" s="1">
        <v>37768</v>
      </c>
      <c r="M48">
        <v>1085.98</v>
      </c>
    </row>
    <row r="49" spans="1:13" ht="12">
      <c r="A49" s="1">
        <v>37909</v>
      </c>
      <c r="M49">
        <v>1161</v>
      </c>
    </row>
    <row r="50" ht="12">
      <c r="A50" s="1"/>
    </row>
    <row r="51" spans="1:13" s="16" customFormat="1" ht="12.75" thickBot="1">
      <c r="A51" s="16" t="s">
        <v>52</v>
      </c>
      <c r="B51" s="16">
        <f>SUM(B12:B50)</f>
        <v>11.98</v>
      </c>
      <c r="C51" s="16">
        <f aca="true" t="shared" si="0" ref="C51:M51">SUM(C12:C50)</f>
        <v>206.26</v>
      </c>
      <c r="D51" s="16">
        <f t="shared" si="0"/>
        <v>384</v>
      </c>
      <c r="E51" s="16">
        <f t="shared" si="0"/>
        <v>793.5899999999999</v>
      </c>
      <c r="F51" s="16">
        <f t="shared" si="0"/>
        <v>92.57</v>
      </c>
      <c r="G51" s="16">
        <f t="shared" si="0"/>
        <v>5139.9</v>
      </c>
      <c r="H51" s="16">
        <f t="shared" si="0"/>
        <v>668.31</v>
      </c>
      <c r="I51" s="16">
        <f t="shared" si="0"/>
        <v>412.2</v>
      </c>
      <c r="J51" s="16">
        <f t="shared" si="0"/>
        <v>615.62</v>
      </c>
      <c r="K51" s="16">
        <f t="shared" si="0"/>
        <v>527.25</v>
      </c>
      <c r="L51" s="16">
        <f t="shared" si="0"/>
        <v>111.44</v>
      </c>
      <c r="M51" s="16">
        <f t="shared" si="0"/>
        <v>4196.7</v>
      </c>
    </row>
    <row r="52" s="17" customFormat="1" ht="12.75" thickTop="1"/>
    <row r="53" s="17" customFormat="1" ht="12">
      <c r="A53" s="17" t="s">
        <v>53</v>
      </c>
    </row>
    <row r="54" spans="1:13" s="16" customFormat="1" ht="12.75" thickBot="1">
      <c r="A54" s="16" t="s">
        <v>13</v>
      </c>
      <c r="B54" s="16">
        <f>SUM(B51)</f>
        <v>11.98</v>
      </c>
      <c r="C54" s="16">
        <f>SUM(C51,C10)</f>
        <v>208.76</v>
      </c>
      <c r="D54" s="16">
        <f aca="true" t="shared" si="1" ref="D54:M54">SUM(D51,D10)</f>
        <v>384</v>
      </c>
      <c r="E54" s="16">
        <f t="shared" si="1"/>
        <v>793.5899999999999</v>
      </c>
      <c r="F54" s="16">
        <f t="shared" si="1"/>
        <v>292.57</v>
      </c>
      <c r="G54" s="16">
        <f t="shared" si="1"/>
        <v>5139.9</v>
      </c>
      <c r="H54" s="16">
        <f t="shared" si="1"/>
        <v>668.31</v>
      </c>
      <c r="I54" s="16">
        <f t="shared" si="1"/>
        <v>412.2</v>
      </c>
      <c r="J54" s="16">
        <f t="shared" si="1"/>
        <v>615.62</v>
      </c>
      <c r="K54" s="16">
        <f t="shared" si="1"/>
        <v>527.25</v>
      </c>
      <c r="L54" s="16">
        <f t="shared" si="1"/>
        <v>111.44</v>
      </c>
      <c r="M54" s="16">
        <f t="shared" si="1"/>
        <v>4196.7</v>
      </c>
    </row>
    <row r="55" s="17" customFormat="1" ht="12.75" thickTop="1">
      <c r="A55" s="17">
        <f>SUM(B54:M54)</f>
        <v>13362.32</v>
      </c>
    </row>
    <row r="56" s="17" customFormat="1" ht="12"/>
    <row r="57" spans="1:12" ht="12">
      <c r="A57" s="2" t="s">
        <v>1</v>
      </c>
      <c r="C57" s="2"/>
      <c r="D57" s="2"/>
      <c r="E57" s="2"/>
      <c r="F57" s="2"/>
      <c r="G57" s="2"/>
      <c r="H57" s="2"/>
      <c r="I57" s="2" t="s">
        <v>43</v>
      </c>
      <c r="J57" s="2" t="s">
        <v>43</v>
      </c>
      <c r="K57" s="2"/>
      <c r="L57" s="2"/>
    </row>
    <row r="58" spans="2:12" ht="12">
      <c r="B58" s="2"/>
      <c r="C58" s="2" t="s">
        <v>2</v>
      </c>
      <c r="D58" s="2" t="s">
        <v>3</v>
      </c>
      <c r="E58" s="2"/>
      <c r="F58" s="2"/>
      <c r="G58" s="2" t="s">
        <v>45</v>
      </c>
      <c r="H58" s="2" t="s">
        <v>47</v>
      </c>
      <c r="I58" s="2" t="s">
        <v>44</v>
      </c>
      <c r="J58" s="2" t="s">
        <v>44</v>
      </c>
      <c r="K58" s="2"/>
      <c r="L58" s="2"/>
    </row>
    <row r="59" spans="1:13" ht="12">
      <c r="A59" t="s">
        <v>5</v>
      </c>
      <c r="B59" s="3" t="s">
        <v>6</v>
      </c>
      <c r="C59" s="3" t="s">
        <v>7</v>
      </c>
      <c r="D59" s="3" t="s">
        <v>8</v>
      </c>
      <c r="E59" s="3" t="s">
        <v>46</v>
      </c>
      <c r="F59" s="3" t="s">
        <v>41</v>
      </c>
      <c r="G59" s="3" t="s">
        <v>10</v>
      </c>
      <c r="H59" s="3" t="s">
        <v>11</v>
      </c>
      <c r="I59" s="3" t="s">
        <v>9</v>
      </c>
      <c r="J59" s="3" t="s">
        <v>27</v>
      </c>
      <c r="K59" s="3" t="s">
        <v>42</v>
      </c>
      <c r="L59" s="3" t="s">
        <v>4</v>
      </c>
      <c r="M59" t="s">
        <v>57</v>
      </c>
    </row>
    <row r="60" spans="4:13" ht="12">
      <c r="D60" t="s">
        <v>55</v>
      </c>
      <c r="K60" t="s">
        <v>54</v>
      </c>
      <c r="M60" t="s">
        <v>56</v>
      </c>
    </row>
    <row r="61" ht="12">
      <c r="M61" t="s">
        <v>58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6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8"/>
  <sheetViews>
    <sheetView tabSelected="1" workbookViewId="0" topLeftCell="A1">
      <selection activeCell="F67" sqref="F67"/>
    </sheetView>
  </sheetViews>
  <sheetFormatPr defaultColWidth="8.8515625" defaultRowHeight="12.75"/>
  <cols>
    <col min="1" max="2" width="8.8515625" style="0" customWidth="1"/>
    <col min="3" max="3" width="12.421875" style="0" customWidth="1"/>
    <col min="4" max="4" width="8.8515625" style="0" customWidth="1"/>
    <col min="5" max="5" width="9.28125" style="0" customWidth="1"/>
    <col min="6" max="6" width="16.421875" style="0" customWidth="1"/>
    <col min="7" max="7" width="10.421875" style="0" customWidth="1"/>
    <col min="8" max="8" width="12.421875" style="0" customWidth="1"/>
    <col min="9" max="9" width="6.140625" style="0" customWidth="1"/>
    <col min="10" max="10" width="11.140625" style="19" customWidth="1"/>
    <col min="11" max="11" width="3.7109375" style="0" customWidth="1"/>
    <col min="12" max="12" width="10.421875" style="0" customWidth="1"/>
  </cols>
  <sheetData>
    <row r="1" spans="1:11" ht="12">
      <c r="A1" s="4" t="s">
        <v>18</v>
      </c>
      <c r="B1" s="4"/>
      <c r="C1" s="4"/>
      <c r="D1" s="4"/>
      <c r="E1" s="4"/>
      <c r="F1" s="4"/>
      <c r="G1" s="4"/>
      <c r="H1" s="5"/>
      <c r="I1" s="5"/>
      <c r="J1" s="18"/>
      <c r="K1" s="4"/>
    </row>
    <row r="2" spans="1:11" ht="12">
      <c r="A2" s="4"/>
      <c r="B2" s="4"/>
      <c r="C2" s="4"/>
      <c r="D2" s="4"/>
      <c r="E2" s="4"/>
      <c r="F2" s="4"/>
      <c r="G2" s="4"/>
      <c r="H2" s="5"/>
      <c r="I2" s="5"/>
      <c r="J2" s="18"/>
      <c r="K2" s="4"/>
    </row>
    <row r="3" spans="1:11" ht="12">
      <c r="A3" s="4" t="s">
        <v>19</v>
      </c>
      <c r="B3" s="4"/>
      <c r="C3" s="4"/>
      <c r="D3" s="4"/>
      <c r="E3" s="4"/>
      <c r="F3" s="4"/>
      <c r="G3" s="4"/>
      <c r="H3" s="5"/>
      <c r="I3" s="5"/>
      <c r="J3" s="18"/>
      <c r="K3" s="4"/>
    </row>
    <row r="4" spans="1:11" ht="12">
      <c r="A4" s="4" t="s">
        <v>87</v>
      </c>
      <c r="B4" s="4"/>
      <c r="C4" s="4"/>
      <c r="D4" s="20"/>
      <c r="E4" s="4"/>
      <c r="F4" s="4"/>
      <c r="G4" s="20"/>
      <c r="H4" s="20"/>
      <c r="I4" s="20"/>
      <c r="J4" s="20"/>
      <c r="K4" s="12"/>
    </row>
    <row r="5" spans="1:11" ht="12">
      <c r="A5" s="4"/>
      <c r="B5" s="4"/>
      <c r="C5" s="4"/>
      <c r="D5" s="4"/>
      <c r="E5" s="4"/>
      <c r="F5" s="4"/>
      <c r="G5" s="4"/>
      <c r="H5" s="5"/>
      <c r="I5" s="5"/>
      <c r="J5" s="18"/>
      <c r="K5" s="4"/>
    </row>
    <row r="6" spans="1:11" ht="12">
      <c r="A6" s="4" t="s">
        <v>20</v>
      </c>
      <c r="B6" s="4"/>
      <c r="C6" s="4"/>
      <c r="D6" s="4"/>
      <c r="E6" s="4"/>
      <c r="F6" s="4"/>
      <c r="G6" s="4"/>
      <c r="H6" s="5"/>
      <c r="I6" s="5"/>
      <c r="J6" s="18"/>
      <c r="K6" s="4"/>
    </row>
    <row r="7" spans="1:11" ht="12">
      <c r="A7" s="39" t="s">
        <v>88</v>
      </c>
      <c r="B7" s="39"/>
      <c r="C7" s="39"/>
      <c r="D7" s="39"/>
      <c r="E7" s="39"/>
      <c r="F7" s="39"/>
      <c r="G7" s="39"/>
      <c r="H7" s="39"/>
      <c r="I7" s="39"/>
      <c r="J7" s="39"/>
      <c r="K7" s="39"/>
    </row>
    <row r="8" spans="5:9" ht="12">
      <c r="E8" s="1"/>
      <c r="H8" s="2"/>
      <c r="I8" s="2"/>
    </row>
    <row r="9" spans="8:9" ht="12">
      <c r="H9" s="2"/>
      <c r="I9" s="2"/>
    </row>
    <row r="10" spans="1:9" ht="12">
      <c r="A10" s="10" t="s">
        <v>12</v>
      </c>
      <c r="H10" s="2"/>
      <c r="I10" s="2"/>
    </row>
    <row r="11" spans="8:9" ht="12">
      <c r="H11" s="2"/>
      <c r="I11" s="2"/>
    </row>
    <row r="12" spans="2:9" ht="12">
      <c r="B12" t="s">
        <v>21</v>
      </c>
      <c r="H12" s="2">
        <v>245</v>
      </c>
      <c r="I12" s="2"/>
    </row>
    <row r="13" spans="2:9" ht="12">
      <c r="B13" s="31" t="s">
        <v>89</v>
      </c>
      <c r="H13" s="2"/>
      <c r="I13" s="2"/>
    </row>
    <row r="14" spans="2:9" ht="12">
      <c r="B14" t="s">
        <v>22</v>
      </c>
      <c r="H14" s="2"/>
      <c r="I14" s="2"/>
    </row>
    <row r="15" spans="2:9" ht="12">
      <c r="B15" t="s">
        <v>23</v>
      </c>
      <c r="F15" s="13"/>
      <c r="H15" s="2"/>
      <c r="I15" s="2"/>
    </row>
    <row r="16" spans="2:9" ht="12">
      <c r="B16" t="s">
        <v>24</v>
      </c>
      <c r="F16">
        <f>SUM(F4:F15)</f>
        <v>0</v>
      </c>
      <c r="H16" s="2"/>
      <c r="I16" s="2"/>
    </row>
    <row r="17" spans="2:9" ht="12">
      <c r="B17" t="s">
        <v>59</v>
      </c>
      <c r="H17" s="2"/>
      <c r="I17" s="2"/>
    </row>
    <row r="18" spans="2:9" ht="12">
      <c r="B18" t="s">
        <v>77</v>
      </c>
      <c r="I18" s="2"/>
    </row>
    <row r="19" spans="2:8" ht="12">
      <c r="B19" t="s">
        <v>26</v>
      </c>
      <c r="H19" s="2"/>
    </row>
    <row r="20" spans="8:9" ht="12">
      <c r="H20" s="2"/>
      <c r="I20" s="2"/>
    </row>
    <row r="21" spans="8:9" ht="12.75" thickBot="1">
      <c r="H21" s="11">
        <f>SUM(H12:H20)</f>
        <v>245</v>
      </c>
      <c r="I21" s="2"/>
    </row>
    <row r="22" spans="1:11" ht="12.75" thickTop="1">
      <c r="A22" s="31" t="s">
        <v>63</v>
      </c>
      <c r="H22" s="15"/>
      <c r="I22" s="15"/>
      <c r="J22" s="22"/>
      <c r="K22" s="17"/>
    </row>
    <row r="23" spans="1:11" ht="12">
      <c r="A23" s="10"/>
      <c r="B23" s="31" t="s">
        <v>66</v>
      </c>
      <c r="H23" s="15">
        <v>116</v>
      </c>
      <c r="I23" s="15"/>
      <c r="J23" s="22"/>
      <c r="K23" s="17"/>
    </row>
    <row r="24" spans="1:11" ht="12">
      <c r="A24" s="10"/>
      <c r="B24" s="31"/>
      <c r="H24" s="15"/>
      <c r="I24" s="15"/>
      <c r="J24" s="22"/>
      <c r="K24" s="17"/>
    </row>
    <row r="25" spans="1:11" ht="12">
      <c r="A25" s="10"/>
      <c r="B25" s="31" t="s">
        <v>15</v>
      </c>
      <c r="H25" s="2"/>
      <c r="I25" s="15"/>
      <c r="J25" s="22"/>
      <c r="K25" s="17"/>
    </row>
    <row r="26" spans="3:9" ht="12">
      <c r="C26" s="31" t="s">
        <v>73</v>
      </c>
      <c r="G26" s="26">
        <v>5.79</v>
      </c>
      <c r="H26" s="2"/>
      <c r="I26" s="2"/>
    </row>
    <row r="27" spans="2:9" ht="12">
      <c r="B27" s="31"/>
      <c r="C27" s="31" t="s">
        <v>74</v>
      </c>
      <c r="G27" s="26">
        <v>5.37</v>
      </c>
      <c r="H27" s="2"/>
      <c r="I27" s="2"/>
    </row>
    <row r="28" spans="2:9" ht="12">
      <c r="B28" s="31"/>
      <c r="C28" s="31" t="s">
        <v>67</v>
      </c>
      <c r="G28" s="26">
        <v>1.87</v>
      </c>
      <c r="H28" s="2"/>
      <c r="I28" s="2"/>
    </row>
    <row r="29" spans="2:9" ht="12">
      <c r="B29" s="31" t="s">
        <v>64</v>
      </c>
      <c r="C29" s="31"/>
      <c r="H29" s="32">
        <f>SUM(G26:G28)</f>
        <v>13.030000000000001</v>
      </c>
      <c r="I29" s="2"/>
    </row>
    <row r="30" spans="2:9" ht="12">
      <c r="B30" s="31"/>
      <c r="C30" s="31"/>
      <c r="H30" s="32"/>
      <c r="I30" s="2"/>
    </row>
    <row r="31" spans="1:9" ht="12.75" thickBot="1">
      <c r="A31" s="10" t="s">
        <v>25</v>
      </c>
      <c r="B31" s="31"/>
      <c r="C31" s="31"/>
      <c r="H31" s="24">
        <f>SUM(H21:H30)</f>
        <v>374.03</v>
      </c>
      <c r="I31" s="2"/>
    </row>
    <row r="32" spans="1:9" ht="12.75" thickTop="1">
      <c r="A32" s="10"/>
      <c r="H32" s="2"/>
      <c r="I32" s="2"/>
    </row>
    <row r="33" spans="8:9" ht="12">
      <c r="H33" s="2"/>
      <c r="I33" s="2"/>
    </row>
    <row r="34" spans="1:9" ht="12">
      <c r="A34" s="10" t="s">
        <v>1</v>
      </c>
      <c r="H34" s="2"/>
      <c r="I34" s="2"/>
    </row>
    <row r="35" spans="2:9" ht="12">
      <c r="B35" t="s">
        <v>6</v>
      </c>
      <c r="H35" s="2"/>
      <c r="I35" s="2"/>
    </row>
    <row r="36" spans="2:9" ht="12">
      <c r="B36" t="s">
        <v>16</v>
      </c>
      <c r="H36" s="2"/>
      <c r="I36" s="2"/>
    </row>
    <row r="37" spans="2:9" ht="12">
      <c r="B37" t="s">
        <v>17</v>
      </c>
      <c r="H37" s="2"/>
      <c r="I37" s="2"/>
    </row>
    <row r="38" spans="2:10" ht="12">
      <c r="B38" t="s">
        <v>27</v>
      </c>
      <c r="H38" s="2"/>
      <c r="I38" s="2"/>
      <c r="J38" s="34"/>
    </row>
    <row r="39" spans="2:10" ht="12">
      <c r="B39" s="31" t="s">
        <v>75</v>
      </c>
      <c r="H39" s="2"/>
      <c r="I39" s="2"/>
      <c r="J39" s="34"/>
    </row>
    <row r="40" spans="2:10" ht="12">
      <c r="B40" t="s">
        <v>76</v>
      </c>
      <c r="H40" s="2"/>
      <c r="I40" s="2"/>
      <c r="J40" s="34"/>
    </row>
    <row r="41" spans="2:9" ht="12">
      <c r="B41" s="31" t="s">
        <v>68</v>
      </c>
      <c r="H41" s="2"/>
      <c r="I41" s="2"/>
    </row>
    <row r="42" spans="1:9" ht="12">
      <c r="A42" s="31"/>
      <c r="B42" t="s">
        <v>60</v>
      </c>
      <c r="H42" s="2"/>
      <c r="I42" s="2"/>
    </row>
    <row r="43" spans="2:9" ht="12">
      <c r="B43" s="31" t="s">
        <v>90</v>
      </c>
      <c r="H43" s="2">
        <v>3.04</v>
      </c>
      <c r="I43" s="2"/>
    </row>
    <row r="44" spans="8:9" ht="12">
      <c r="H44" s="14"/>
      <c r="I44" s="2"/>
    </row>
    <row r="45" spans="1:9" ht="12.75" thickBot="1">
      <c r="A45" s="10" t="s">
        <v>28</v>
      </c>
      <c r="H45" s="11">
        <f>SUM(H35:H44)</f>
        <v>3.04</v>
      </c>
      <c r="I45" s="15"/>
    </row>
    <row r="46" spans="8:11" ht="12.75" thickTop="1">
      <c r="H46" s="2"/>
      <c r="I46" s="15"/>
      <c r="J46" s="22"/>
      <c r="K46" s="17"/>
    </row>
    <row r="47" spans="1:9" ht="12">
      <c r="A47" s="10" t="s">
        <v>29</v>
      </c>
      <c r="H47" s="33">
        <f>SUM(H31-H45)</f>
        <v>370.98999999999995</v>
      </c>
      <c r="I47" s="2"/>
    </row>
    <row r="48" spans="8:11" ht="12">
      <c r="H48" s="15"/>
      <c r="I48" s="15"/>
      <c r="J48" s="22"/>
      <c r="K48" s="17"/>
    </row>
    <row r="49" spans="1:9" ht="12">
      <c r="A49" s="10" t="s">
        <v>91</v>
      </c>
      <c r="H49" s="15">
        <v>15407.01</v>
      </c>
      <c r="I49" s="15"/>
    </row>
    <row r="50" spans="8:12" ht="12">
      <c r="H50" s="15"/>
      <c r="I50" s="15"/>
      <c r="L50" s="23"/>
    </row>
    <row r="51" spans="1:9" ht="12">
      <c r="A51" s="10" t="s">
        <v>92</v>
      </c>
      <c r="H51" s="15">
        <f>SUM(H49,H47)</f>
        <v>15778</v>
      </c>
      <c r="I51" s="15"/>
    </row>
    <row r="52" spans="9:12" ht="12">
      <c r="I52" s="15"/>
      <c r="L52" s="22"/>
    </row>
    <row r="54" ht="12">
      <c r="A54" t="s">
        <v>78</v>
      </c>
    </row>
    <row r="55" ht="12">
      <c r="H55" s="30"/>
    </row>
    <row r="56" spans="2:10" ht="12">
      <c r="B56" s="19"/>
      <c r="J56"/>
    </row>
    <row r="57" s="35" customFormat="1" ht="9.75">
      <c r="B57" s="36"/>
    </row>
    <row r="58" s="35" customFormat="1" ht="9.75">
      <c r="B58" s="36"/>
    </row>
    <row r="59" s="35" customFormat="1" ht="9.75">
      <c r="B59" s="36"/>
    </row>
    <row r="60" s="35" customFormat="1" ht="9.75">
      <c r="B60" s="36"/>
    </row>
    <row r="61" s="35" customFormat="1" ht="9.75">
      <c r="B61" s="36"/>
    </row>
    <row r="62" s="35" customFormat="1" ht="9.75">
      <c r="B62" s="36"/>
    </row>
    <row r="63" s="35" customFormat="1" ht="9.75">
      <c r="B63" s="36"/>
    </row>
    <row r="64" s="35" customFormat="1" ht="9.75">
      <c r="B64" s="36"/>
    </row>
    <row r="65" s="35" customFormat="1" ht="9.75">
      <c r="B65" s="36"/>
    </row>
    <row r="66" s="35" customFormat="1" ht="9.75">
      <c r="B66" s="36"/>
    </row>
    <row r="67" spans="2:10" ht="12">
      <c r="B67" s="19"/>
      <c r="J67"/>
    </row>
    <row r="68" spans="2:10" ht="12">
      <c r="B68" s="19"/>
      <c r="J68"/>
    </row>
    <row r="69" spans="2:10" ht="12">
      <c r="B69" s="19"/>
      <c r="J69"/>
    </row>
    <row r="70" spans="2:10" ht="12">
      <c r="B70" s="19"/>
      <c r="J70"/>
    </row>
    <row r="71" spans="2:10" ht="12">
      <c r="B71" s="19"/>
      <c r="J71"/>
    </row>
    <row r="72" s="35" customFormat="1" ht="9.75">
      <c r="B72" s="36"/>
    </row>
    <row r="73" s="35" customFormat="1" ht="9.75">
      <c r="B73" s="36"/>
    </row>
    <row r="74" s="35" customFormat="1" ht="9.75">
      <c r="B74" s="36"/>
    </row>
    <row r="75" s="35" customFormat="1" ht="9.75">
      <c r="B75" s="36"/>
    </row>
    <row r="76" s="35" customFormat="1" ht="9.75">
      <c r="B76" s="36"/>
    </row>
    <row r="77" s="35" customFormat="1" ht="9.75">
      <c r="B77" s="36"/>
    </row>
    <row r="78" spans="2:10" ht="12">
      <c r="B78" s="19"/>
      <c r="J78"/>
    </row>
    <row r="79" spans="2:10" ht="12">
      <c r="B79" s="19"/>
      <c r="J79"/>
    </row>
    <row r="80" spans="2:10" ht="12">
      <c r="B80" s="19"/>
      <c r="J80"/>
    </row>
    <row r="81" spans="2:10" ht="12">
      <c r="B81" s="19"/>
      <c r="J81"/>
    </row>
    <row r="82" spans="2:10" ht="12">
      <c r="B82" s="19"/>
      <c r="J82"/>
    </row>
    <row r="83" spans="2:10" ht="12">
      <c r="B83" s="19"/>
      <c r="J83"/>
    </row>
    <row r="84" spans="2:10" ht="12">
      <c r="B84" s="19"/>
      <c r="J84"/>
    </row>
    <row r="85" spans="2:10" ht="12">
      <c r="B85" s="19"/>
      <c r="J85"/>
    </row>
    <row r="86" spans="2:10" ht="12">
      <c r="B86" s="19"/>
      <c r="J86"/>
    </row>
    <row r="87" spans="2:10" ht="12">
      <c r="B87" s="19"/>
      <c r="J87"/>
    </row>
    <row r="88" spans="2:10" ht="12">
      <c r="B88" s="19"/>
      <c r="J88"/>
    </row>
  </sheetData>
  <sheetProtection/>
  <mergeCells count="1">
    <mergeCell ref="A7:K7"/>
  </mergeCells>
  <printOptions/>
  <pageMargins left="0.5" right="0.5" top="0.75" bottom="0.75" header="0.5" footer="0.5"/>
  <pageSetup fitToHeight="1" fitToWidth="1" horizontalDpi="600" verticalDpi="600" orientation="portrait" scale="8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46"/>
  <sheetViews>
    <sheetView workbookViewId="0" topLeftCell="A1">
      <selection activeCell="K41" sqref="K41"/>
    </sheetView>
  </sheetViews>
  <sheetFormatPr defaultColWidth="8.8515625" defaultRowHeight="12.75"/>
  <cols>
    <col min="1" max="1" width="8.421875" style="0" customWidth="1"/>
    <col min="2" max="2" width="4.28125" style="0" customWidth="1"/>
    <col min="3" max="3" width="10.421875" style="0" customWidth="1"/>
    <col min="4" max="4" width="8.8515625" style="0" customWidth="1"/>
    <col min="5" max="5" width="9.421875" style="0" bestFit="1" customWidth="1"/>
    <col min="6" max="6" width="8.8515625" style="0" customWidth="1"/>
    <col min="7" max="7" width="17.8515625" style="0" customWidth="1"/>
    <col min="8" max="8" width="12.28125" style="0" customWidth="1"/>
    <col min="9" max="9" width="10.421875" style="0" customWidth="1"/>
    <col min="10" max="10" width="2.28125" style="0" customWidth="1"/>
    <col min="11" max="11" width="10.140625" style="0" customWidth="1"/>
  </cols>
  <sheetData>
    <row r="1" spans="1:9" ht="12">
      <c r="A1" s="4" t="s">
        <v>18</v>
      </c>
      <c r="B1" s="4"/>
      <c r="C1" s="4"/>
      <c r="D1" s="4"/>
      <c r="E1" s="4"/>
      <c r="F1" s="4"/>
      <c r="G1" s="4"/>
      <c r="H1" s="5"/>
      <c r="I1" s="6"/>
    </row>
    <row r="2" spans="1:9" ht="12">
      <c r="A2" s="4"/>
      <c r="B2" s="4"/>
      <c r="C2" s="4"/>
      <c r="D2" s="4"/>
      <c r="E2" s="4"/>
      <c r="F2" s="4"/>
      <c r="G2" s="4"/>
      <c r="H2" s="5"/>
      <c r="I2" s="6"/>
    </row>
    <row r="3" spans="1:9" ht="12">
      <c r="A3" s="4" t="s">
        <v>30</v>
      </c>
      <c r="B3" s="4"/>
      <c r="C3" s="4"/>
      <c r="D3" s="4"/>
      <c r="E3" s="4"/>
      <c r="F3" s="4"/>
      <c r="G3" s="4"/>
      <c r="H3" s="5"/>
      <c r="I3" s="6"/>
    </row>
    <row r="4" spans="1:9" ht="12">
      <c r="A4" s="4" t="s">
        <v>79</v>
      </c>
      <c r="B4" s="4"/>
      <c r="C4" s="4"/>
      <c r="D4" s="4"/>
      <c r="E4" s="4"/>
      <c r="F4" s="4"/>
      <c r="G4" s="4"/>
      <c r="H4" s="5"/>
      <c r="I4" s="6"/>
    </row>
    <row r="5" spans="1:9" ht="12">
      <c r="A5" s="4" t="s">
        <v>80</v>
      </c>
      <c r="B5" s="4"/>
      <c r="C5" s="4"/>
      <c r="D5" s="4"/>
      <c r="E5" s="4"/>
      <c r="F5" s="4"/>
      <c r="G5" s="4"/>
      <c r="H5" s="5"/>
      <c r="I5" s="6"/>
    </row>
    <row r="6" spans="8:9" ht="12">
      <c r="H6" s="2"/>
      <c r="I6" s="7"/>
    </row>
    <row r="7" spans="1:9" ht="12">
      <c r="A7" s="8" t="s">
        <v>31</v>
      </c>
      <c r="H7" s="2" t="s">
        <v>14</v>
      </c>
      <c r="I7" s="7"/>
    </row>
    <row r="8" spans="8:9" ht="12">
      <c r="H8" s="2"/>
      <c r="I8" s="7"/>
    </row>
    <row r="9" spans="2:9" ht="12">
      <c r="B9" s="31" t="s">
        <v>81</v>
      </c>
      <c r="H9" s="2">
        <v>2665.49</v>
      </c>
      <c r="I9" s="7"/>
    </row>
    <row r="10" spans="8:9" ht="12">
      <c r="H10" s="2"/>
      <c r="I10" s="7"/>
    </row>
    <row r="11" spans="2:9" ht="12">
      <c r="B11" t="s">
        <v>32</v>
      </c>
      <c r="H11" s="9">
        <v>30</v>
      </c>
      <c r="I11" s="7"/>
    </row>
    <row r="12" spans="8:9" ht="12">
      <c r="H12" s="9"/>
      <c r="I12" s="7"/>
    </row>
    <row r="13" spans="8:9" ht="12">
      <c r="H13" s="9"/>
      <c r="I13" s="7"/>
    </row>
    <row r="14" spans="2:9" ht="12">
      <c r="B14" s="10" t="s">
        <v>61</v>
      </c>
      <c r="H14" s="9"/>
      <c r="I14" s="7"/>
    </row>
    <row r="15" spans="2:9" ht="12">
      <c r="B15" t="s">
        <v>65</v>
      </c>
      <c r="F15" s="13"/>
      <c r="H15" s="9">
        <v>3351.7</v>
      </c>
      <c r="I15" s="7"/>
    </row>
    <row r="16" spans="3:9" ht="12">
      <c r="C16" t="s">
        <v>83</v>
      </c>
      <c r="F16" s="13"/>
      <c r="H16" s="9">
        <v>340</v>
      </c>
      <c r="I16" s="7"/>
    </row>
    <row r="17" spans="3:9" ht="12">
      <c r="C17" s="31" t="s">
        <v>69</v>
      </c>
      <c r="D17" s="37" t="s">
        <v>82</v>
      </c>
      <c r="H17" s="9">
        <v>5.37</v>
      </c>
      <c r="I17" s="7"/>
    </row>
    <row r="18" spans="8:256" ht="12.75" thickBot="1">
      <c r="H18" s="9"/>
      <c r="I18" s="28">
        <f>SUM(H15:H17)</f>
        <v>3697.0699999999997</v>
      </c>
      <c r="J18" s="25"/>
      <c r="K18" s="25">
        <v>42004</v>
      </c>
      <c r="IV18">
        <f>SUM(IV11:IV15)</f>
        <v>0</v>
      </c>
    </row>
    <row r="19" spans="8:11" ht="12.75" thickTop="1">
      <c r="H19" s="9"/>
      <c r="I19" s="9"/>
      <c r="J19" s="25"/>
      <c r="K19" s="25"/>
    </row>
    <row r="20" spans="2:9" ht="12">
      <c r="B20" t="s">
        <v>62</v>
      </c>
      <c r="E20" s="13"/>
      <c r="H20" s="9">
        <v>3855.19</v>
      </c>
      <c r="I20" s="7"/>
    </row>
    <row r="21" spans="3:9" ht="12">
      <c r="C21" s="38" t="s">
        <v>70</v>
      </c>
      <c r="D21" s="31" t="s">
        <v>82</v>
      </c>
      <c r="H21" s="2">
        <v>5.79</v>
      </c>
      <c r="I21" s="9"/>
    </row>
    <row r="22" spans="2:11" ht="12.75" thickBot="1">
      <c r="B22" s="27"/>
      <c r="H22" s="2"/>
      <c r="I22" s="28">
        <f>SUM(H20:H21)</f>
        <v>3860.98</v>
      </c>
      <c r="K22" s="25">
        <v>42004</v>
      </c>
    </row>
    <row r="23" spans="2:11" ht="12.75" thickTop="1">
      <c r="B23" s="27"/>
      <c r="H23" s="2"/>
      <c r="I23" s="9"/>
      <c r="K23" s="25"/>
    </row>
    <row r="24" spans="2:9" ht="12.75" customHeight="1">
      <c r="B24" s="31" t="s">
        <v>71</v>
      </c>
      <c r="H24" s="2">
        <v>501.59</v>
      </c>
      <c r="I24" s="7"/>
    </row>
    <row r="25" spans="2:9" ht="12.75" customHeight="1">
      <c r="B25" s="31"/>
      <c r="C25" t="s">
        <v>86</v>
      </c>
      <c r="H25" s="2">
        <v>1</v>
      </c>
      <c r="I25" s="7"/>
    </row>
    <row r="26" spans="2:9" ht="12.75" customHeight="1">
      <c r="B26" s="31"/>
      <c r="C26" t="s">
        <v>85</v>
      </c>
      <c r="H26" s="2">
        <v>5000</v>
      </c>
      <c r="I26" s="7"/>
    </row>
    <row r="27" spans="2:9" ht="12" customHeight="1">
      <c r="B27" s="31"/>
      <c r="C27" t="s">
        <v>84</v>
      </c>
      <c r="H27" s="2">
        <v>20</v>
      </c>
      <c r="I27" s="7"/>
    </row>
    <row r="28" spans="3:9" ht="12" customHeight="1">
      <c r="C28" s="31" t="s">
        <v>72</v>
      </c>
      <c r="D28" s="31" t="s">
        <v>82</v>
      </c>
      <c r="H28" s="2">
        <v>1.87</v>
      </c>
      <c r="I28" s="7"/>
    </row>
    <row r="29" spans="2:9" ht="12" customHeight="1" thickBot="1">
      <c r="B29" s="31"/>
      <c r="C29" s="31"/>
      <c r="H29" s="2"/>
      <c r="I29" s="28">
        <f>SUM(H24:H28)</f>
        <v>5524.46</v>
      </c>
    </row>
    <row r="30" spans="2:9" ht="12" customHeight="1" thickTop="1">
      <c r="B30" s="31"/>
      <c r="C30" s="31"/>
      <c r="H30" s="2"/>
      <c r="I30" s="7"/>
    </row>
    <row r="31" spans="2:9" ht="12" customHeight="1">
      <c r="B31" s="31"/>
      <c r="C31" s="31"/>
      <c r="H31" s="2"/>
      <c r="I31" s="7"/>
    </row>
    <row r="32" spans="1:9" ht="12" customHeight="1" thickBot="1">
      <c r="A32" s="10" t="s">
        <v>33</v>
      </c>
      <c r="B32" s="31"/>
      <c r="H32" s="29">
        <f>SUM(I29,I22,I18,H11,H9)</f>
        <v>15778</v>
      </c>
      <c r="I32" s="9"/>
    </row>
    <row r="33" spans="8:9" ht="12.75" thickTop="1">
      <c r="H33" s="2"/>
      <c r="I33" s="9"/>
    </row>
    <row r="34" spans="1:9" ht="12">
      <c r="A34" s="10"/>
      <c r="H34" s="2"/>
      <c r="I34" s="9"/>
    </row>
    <row r="35" spans="1:9" ht="12">
      <c r="A35" s="10"/>
      <c r="H35" s="2"/>
      <c r="I35" s="9"/>
    </row>
    <row r="36" spans="1:9" ht="12">
      <c r="A36" s="8" t="s">
        <v>34</v>
      </c>
      <c r="H36" s="2"/>
      <c r="I36" s="9"/>
    </row>
    <row r="37" spans="1:9" ht="12">
      <c r="A37" s="10"/>
      <c r="H37" s="2"/>
      <c r="I37" s="9"/>
    </row>
    <row r="38" spans="1:9" ht="12">
      <c r="A38" s="10"/>
      <c r="B38" t="s">
        <v>35</v>
      </c>
      <c r="H38" s="2"/>
      <c r="I38" s="9"/>
    </row>
    <row r="39" spans="1:9" ht="12">
      <c r="A39" s="10"/>
      <c r="H39" s="2"/>
      <c r="I39" s="9"/>
    </row>
    <row r="40" spans="1:9" ht="12.75" thickBot="1">
      <c r="A40" s="10" t="s">
        <v>36</v>
      </c>
      <c r="H40" s="21">
        <v>0</v>
      </c>
      <c r="I40" s="9"/>
    </row>
    <row r="41" spans="1:9" ht="12.75" thickTop="1">
      <c r="A41" s="10"/>
      <c r="H41" s="2"/>
      <c r="I41" s="9"/>
    </row>
    <row r="42" spans="1:9" ht="12.75" thickBot="1">
      <c r="A42" s="10" t="s">
        <v>37</v>
      </c>
      <c r="H42" s="24">
        <f>SUM(H32,H40)</f>
        <v>15778</v>
      </c>
      <c r="I42" s="9"/>
    </row>
    <row r="43" spans="8:10" ht="12.75" thickTop="1">
      <c r="H43" s="2"/>
      <c r="I43" s="9"/>
      <c r="J43" s="17"/>
    </row>
    <row r="44" spans="1:10" ht="12.75" thickBot="1">
      <c r="A44" s="10" t="s">
        <v>38</v>
      </c>
      <c r="H44" s="11">
        <f>SUM(H42)</f>
        <v>15778</v>
      </c>
      <c r="I44" s="9"/>
      <c r="J44" s="9"/>
    </row>
    <row r="45" spans="8:9" ht="12.75" thickTop="1">
      <c r="H45" s="2"/>
      <c r="I45" s="9"/>
    </row>
    <row r="46" spans="1:9" ht="12">
      <c r="A46" s="10"/>
      <c r="H46" s="2"/>
      <c r="I46" s="7"/>
    </row>
  </sheetData>
  <sheetProtection/>
  <printOptions/>
  <pageMargins left="0.25" right="0.25" top="0.75" bottom="0.75" header="0.3" footer="0.3"/>
  <pageSetup horizontalDpi="600" verticalDpi="600" orientation="portrait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Eastern Illinois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Debra Reid</dc:creator>
  <cp:keywords/>
  <dc:description/>
  <cp:lastModifiedBy>Michael Tedesco</cp:lastModifiedBy>
  <cp:lastPrinted>2014-05-07T22:18:58Z</cp:lastPrinted>
  <dcterms:created xsi:type="dcterms:W3CDTF">2002-11-21T17:36:50Z</dcterms:created>
  <dcterms:modified xsi:type="dcterms:W3CDTF">2015-02-14T00:28:06Z</dcterms:modified>
  <cp:category/>
  <cp:version/>
  <cp:contentType/>
  <cp:contentStatus/>
</cp:coreProperties>
</file>